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тери в эл.сетях 23" sheetId="1" r:id="rId1"/>
    <sheet name="Потери в эл.сетях 22" sheetId="2" r:id="rId2"/>
  </sheets>
  <externalReferences>
    <externalReference r:id="rId5"/>
    <externalReference r:id="rId6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1">'Потери в эл.сетях 22'!$A$1:$G$17</definedName>
    <definedName name="_xlnm.Print_Area" localSheetId="0">'Потери в эл.сетях 23'!$A$1:$G$17</definedName>
  </definedNames>
  <calcPr fullCalcOnLoad="1"/>
</workbook>
</file>

<file path=xl/sharedStrings.xml><?xml version="1.0" encoding="utf-8"?>
<sst xmlns="http://schemas.openxmlformats.org/spreadsheetml/2006/main" count="48" uniqueCount="19">
  <si>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</si>
  <si>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</si>
  <si>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</si>
  <si>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</si>
  <si>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</si>
  <si>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</si>
  <si>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</si>
  <si>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</si>
  <si>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</si>
  <si>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</si>
  <si>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</si>
  <si>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2022 г.</t>
  </si>
  <si>
    <t>2-й квартал 2022 г.</t>
  </si>
  <si>
    <t>3-й квартал 2022 г.</t>
  </si>
  <si>
    <t>4-й квартал 2022 г.</t>
  </si>
  <si>
    <t>1-й квартал 2023 г.</t>
  </si>
  <si>
    <t>2-й квартал 2023 г.</t>
  </si>
  <si>
    <t>3-й квартал 2023 г.</t>
  </si>
  <si>
    <t>4-й квартал 2023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</si>
</sst>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0"/>
    <numFmt numFmtId="177" formatCode="_-* #,##0.00&quot;р.&quot;_-;\-* #,##0.00&quot;р.&quot;_-;_-* \-??&quot;р.&quot;_-;_-@_-"/>
    <numFmt numFmtId="178" formatCode="dd\-mmm\-yy"/>
    <numFmt numFmtId="179" formatCode="_-* #,##0&quot; руб&quot;_-;\-* #,##0&quot; руб&quot;_-;_-* &quot;- руб&quot;_-;_-@_-"/>
    <numFmt numFmtId="180" formatCode="mmmm\ d&quot;, &quot;yyyy"/>
    <numFmt numFmtId="181" formatCode="&quot;?.&quot;#,##0_);[Red]&quot;(?.&quot;#,##0\)"/>
    <numFmt numFmtId="182" formatCode="&quot;?.&quot;#,##0.00_);[Red]&quot;(?.&quot;#,##0.00\)"/>
    <numFmt numFmtId="183" formatCode="_-* #,##0\ _F_-;\-* #,##0\ _F_-;_-* &quot;- &quot;_F_-;_-@_-"/>
    <numFmt numFmtId="184" formatCode="_-* #,##0.00\ _F_-;\-* #,##0.00\ _F_-;_-* \-??\ _F_-;_-@_-"/>
    <numFmt numFmtId="185" formatCode="\$#,##0_);[Red]&quot;($&quot;#,##0\)"/>
    <numFmt numFmtId="186" formatCode="_-* #,##0.00&quot; F&quot;_-;\-* #,##0.00&quot; F&quot;_-;_-* \-??&quot; F&quot;_-;_-@_-"/>
    <numFmt numFmtId="187" formatCode="_-* #,##0_-;\-* #,##0_-;_-* \-_-;_-@_-"/>
    <numFmt numFmtId="188" formatCode="_-* #,##0.00_-;\-* #,##0.00_-;_-* \-??_-;_-@_-"/>
    <numFmt numFmtId="189" formatCode="_-* #,##0.00\ [$€]_-;\-* #,##0.00\ [$€]_-;_-* \-??\ [$€]_-;_-@_-"/>
    <numFmt numFmtId="190" formatCode="_(* #,##0_);_(* \(#,##0\);_(* \-_);_(@_)"/>
    <numFmt numFmtId="191" formatCode="#,##0_ ;[Red]\-#,##0\ "/>
    <numFmt numFmtId="192" formatCode="_(* #,##0_);_(* \(#,##0\);_(* \-??_);_(@_)"/>
    <numFmt numFmtId="193" formatCode="_-* #,##0.00_р_._-;\-* #,##0.00_р_._-;_-* \-??_р_._-;_-@_-"/>
    <numFmt numFmtId="194" formatCode="_(\$* #,##0_);_(\$* \(#,##0\);_(\$* \-_);_(@_)"/>
    <numFmt numFmtId="195" formatCode="_(\$* #,##0.00_);_(\$* \(#,##0.00\);_(\$* \-??_);_(@_)"/>
    <numFmt numFmtId="196" formatCode="#,##0_);[Red]\(#,##0\)"/>
    <numFmt numFmtId="197" formatCode="#,##0.00_);[Red]\(#,##0.00\)"/>
    <numFmt numFmtId="198" formatCode="#,##0.00;[Red]\-#,##0.00;\-"/>
    <numFmt numFmtId="199" formatCode="#,##0;[Red]\-#,##0;\-"/>
    <numFmt numFmtId="200" formatCode="_-\£* #,##0_-;&quot;-£&quot;* #,##0_-;_-\£* \-_-;_-@_-"/>
    <numFmt numFmtId="201" formatCode="_-\£* #,##0.00_-;&quot;-£&quot;* #,##0.00_-;_-\£* \-??_-;_-@_-"/>
    <numFmt numFmtId="202" formatCode="General_)"/>
    <numFmt numFmtId="203" formatCode="_-* #,##0\ _р_._-;\-* #,##0\ _р_._-;_-* &quot;- &quot;_р_._-;_-@_-"/>
    <numFmt numFmtId="204" formatCode="_-* #,##0.00\ _р_._-;\-* #,##0.00\ _р_._-;_-* \-??\ _р_._-;_-@_-"/>
    <numFmt numFmtId="205" formatCode="#,###"/>
    <numFmt numFmtId="206" formatCode="0.000"/>
    <numFmt numFmtId="207" formatCode="[$-419]General"/>
    <numFmt numFmtId="208" formatCode="#,##0.00&quot; &quot;[$руб.-419];[Red]&quot;-&quot;#,##0.00&quot; &quot;[$руб.-419]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6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1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7" fontId="25" fillId="0" borderId="0">
      <alignment/>
      <protection locked="0"/>
    </xf>
    <xf numFmtId="177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0" fontId="25" fillId="0" borderId="1">
      <alignment/>
      <protection locked="0"/>
    </xf>
    <xf numFmtId="178" fontId="26" fillId="0" borderId="0">
      <alignment/>
      <protection locked="0"/>
    </xf>
    <xf numFmtId="178" fontId="26" fillId="0" borderId="0">
      <alignment/>
      <protection locked="0"/>
    </xf>
    <xf numFmtId="178" fontId="25" fillId="0" borderId="1">
      <alignment/>
      <protection locked="0"/>
    </xf>
    <xf numFmtId="179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0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24" fillId="0" borderId="0">
      <alignment/>
      <protection/>
    </xf>
    <xf numFmtId="207" fontId="58" fillId="0" borderId="0">
      <alignment/>
      <protection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59" fillId="0" borderId="0">
      <alignment horizontal="center"/>
      <protection/>
    </xf>
    <xf numFmtId="0" fontId="32" fillId="0" borderId="0" applyNumberFormat="0" applyFill="0" applyBorder="0" applyAlignment="0" applyProtection="0"/>
    <xf numFmtId="0" fontId="60" fillId="0" borderId="0">
      <alignment horizontal="center"/>
      <protection/>
    </xf>
    <xf numFmtId="0" fontId="59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190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1" fontId="35" fillId="0" borderId="5">
      <alignment horizontal="right" vertical="center" wrapText="1"/>
      <protection/>
    </xf>
    <xf numFmtId="0" fontId="39" fillId="19" borderId="0">
      <alignment/>
      <protection/>
    </xf>
    <xf numFmtId="192" fontId="17" fillId="19" borderId="5">
      <alignment vertical="center"/>
      <protection/>
    </xf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2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61" fillId="0" borderId="0">
      <alignment/>
      <protection/>
    </xf>
    <xf numFmtId="0" fontId="62" fillId="0" borderId="0">
      <alignment/>
      <protection/>
    </xf>
    <xf numFmtId="208" fontId="61" fillId="0" borderId="0">
      <alignment/>
      <protection/>
    </xf>
    <xf numFmtId="208" fontId="62" fillId="0" borderId="0">
      <alignment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0" fontId="0" fillId="17" borderId="4" applyAlignment="0" applyProtection="0"/>
    <xf numFmtId="0" fontId="43" fillId="18" borderId="4">
      <alignment horizontal="left" vertical="center" wrapText="1"/>
      <protection/>
    </xf>
    <xf numFmtId="198" fontId="40" fillId="0" borderId="4">
      <alignment horizontal="center" vertical="center" wrapText="1"/>
      <protection/>
    </xf>
    <xf numFmtId="199" fontId="40" fillId="17" borderId="4">
      <alignment horizontal="center" vertical="center" wrapText="1"/>
      <protection locked="0"/>
    </xf>
    <xf numFmtId="0" fontId="17" fillId="19" borderId="0">
      <alignment/>
      <protection/>
    </xf>
    <xf numFmtId="192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202" fontId="24" fillId="0" borderId="6">
      <alignment/>
      <protection locked="0"/>
    </xf>
    <xf numFmtId="0" fontId="3" fillId="7" borderId="7" applyNumberFormat="0" applyAlignment="0" applyProtection="0"/>
    <xf numFmtId="0" fontId="3" fillId="7" borderId="7" applyNumberFormat="0" applyAlignment="0" applyProtection="0"/>
    <xf numFmtId="0" fontId="4" fillId="26" borderId="8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2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2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0" fontId="24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4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3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4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4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5" fontId="48" fillId="32" borderId="19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8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206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55" applyNumberFormat="1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206" fontId="0" fillId="0" borderId="25" xfId="0" applyNumberFormat="1" applyBorder="1" applyAlignment="1">
      <alignment horizontal="center" vertical="center" wrapText="1"/>
    </xf>
    <xf numFmtId="206" fontId="0" fillId="0" borderId="26" xfId="0" applyNumberFormat="1" applyBorder="1" applyAlignment="1">
      <alignment horizontal="center" vertical="center" wrapText="1"/>
    </xf>
    <xf numFmtId="206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82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- Акцент1 2" xfId="123"/>
    <cellStyle name="60% — акцент2" xfId="124"/>
    <cellStyle name="60% - Акцент2 2" xfId="125"/>
    <cellStyle name="60% — акцент3" xfId="126"/>
    <cellStyle name="60% - Акцент3 2" xfId="127"/>
    <cellStyle name="60% — акцент4" xfId="128"/>
    <cellStyle name="60% - Акцент4 2" xfId="129"/>
    <cellStyle name="60% — акцент5" xfId="130"/>
    <cellStyle name="60% - Акцент5 2" xfId="131"/>
    <cellStyle name="60% — акцент6" xfId="132"/>
    <cellStyle name="60% - Акцент6 2" xfId="133"/>
    <cellStyle name="Aaia?iue [0]_?anoiau" xfId="134"/>
    <cellStyle name="Aaia?iue_?anoiau" xfId="135"/>
    <cellStyle name="Aeia?nnueea" xfId="136"/>
    <cellStyle name="Calc Currency (0)" xfId="137"/>
    <cellStyle name="Comma [0]_(1)" xfId="138"/>
    <cellStyle name="Comma_(1)" xfId="139"/>
    <cellStyle name="Currency [0]" xfId="140"/>
    <cellStyle name="Currency_(1)" xfId="141"/>
    <cellStyle name="Đ_x0010_" xfId="142"/>
    <cellStyle name="Đ_x0010_?䥘Ȏ_x0013_⤀጖ē??䆈Ȏ_x0013_⬀ጘē_x0010_?䦄Ȏ" xfId="143"/>
    <cellStyle name="Đ_x0010_?䥘Ȏ_x0013_⤀጖ē??䆈Ȏ_x0013_⬀ጘē_x0010_?䦄Ȏ 1" xfId="144"/>
    <cellStyle name="Dezimal [0]_Compiling Utility Macros" xfId="145"/>
    <cellStyle name="Dezimal_Compiling Utility Macros" xfId="146"/>
    <cellStyle name="Euro" xfId="147"/>
    <cellStyle name="Excel Built-in Excel Built-in Excel Built-in Excel Built-in Excel Built-in Excel Built-in Normal" xfId="148"/>
    <cellStyle name="Excel Built-in Normal" xfId="149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ollowed Hyperlink" xfId="157"/>
    <cellStyle name="Header1" xfId="158"/>
    <cellStyle name="Header2" xfId="159"/>
    <cellStyle name="Heading" xfId="160"/>
    <cellStyle name="Heading 1" xfId="161"/>
    <cellStyle name="Heading 2" xfId="162"/>
    <cellStyle name="Heading1" xfId="163"/>
    <cellStyle name="Heading1 2" xfId="164"/>
    <cellStyle name="Hyperlink" xfId="165"/>
    <cellStyle name="Iau?iue_?anoiau" xfId="166"/>
    <cellStyle name="Input" xfId="167"/>
    <cellStyle name="Ioe?uaaaoayny aeia?nnueea" xfId="168"/>
    <cellStyle name="ISO" xfId="169"/>
    <cellStyle name="JR Cells No Values" xfId="170"/>
    <cellStyle name="JR_ formula" xfId="171"/>
    <cellStyle name="JRchapeau" xfId="172"/>
    <cellStyle name="Just_Table" xfId="173"/>
    <cellStyle name="Milliers_FA_JUIN_2004" xfId="174"/>
    <cellStyle name="Monйtaire [0]_Conversion Summary" xfId="175"/>
    <cellStyle name="Monйtaire_Conversion Summary" xfId="176"/>
    <cellStyle name="Normal_12" xfId="177"/>
    <cellStyle name="Normal1" xfId="178"/>
    <cellStyle name="normбlnм_laroux" xfId="179"/>
    <cellStyle name="Oeiainiaue [0]_?anoiau" xfId="180"/>
    <cellStyle name="Oeiainiaue_?anoiau" xfId="181"/>
    <cellStyle name="Ouny?e [0]_?anoiau" xfId="182"/>
    <cellStyle name="Ouny?e_?anoiau" xfId="183"/>
    <cellStyle name="Paaotsikko" xfId="184"/>
    <cellStyle name="Price_Body" xfId="185"/>
    <cellStyle name="protect" xfId="186"/>
    <cellStyle name="Pддotsikko" xfId="187"/>
    <cellStyle name="QTitle" xfId="188"/>
    <cellStyle name="range" xfId="189"/>
    <cellStyle name="Result" xfId="190"/>
    <cellStyle name="Result 2" xfId="191"/>
    <cellStyle name="Result2" xfId="192"/>
    <cellStyle name="Result2 2" xfId="193"/>
    <cellStyle name="Standard_Anpassen der Amortisation" xfId="194"/>
    <cellStyle name="t2" xfId="195"/>
    <cellStyle name="Tioma Back" xfId="196"/>
    <cellStyle name="Tioma Cells No Values" xfId="197"/>
    <cellStyle name="Tioma formula" xfId="198"/>
    <cellStyle name="Tioma Input" xfId="199"/>
    <cellStyle name="Tioma style" xfId="200"/>
    <cellStyle name="Validation" xfId="201"/>
    <cellStyle name="Valiotsikko" xfId="202"/>
    <cellStyle name="Vдliotsikko" xfId="203"/>
    <cellStyle name="Währung [0]_Compiling Utility Macros" xfId="204"/>
    <cellStyle name="Währung_Compiling Utility Macros" xfId="205"/>
    <cellStyle name="YelNumbersCurr" xfId="206"/>
    <cellStyle name="Акцент1" xfId="207"/>
    <cellStyle name="Акцент1 2" xfId="208"/>
    <cellStyle name="Акцент2" xfId="209"/>
    <cellStyle name="Акцент2 2" xfId="210"/>
    <cellStyle name="Акцент3" xfId="211"/>
    <cellStyle name="Акцент3 2" xfId="212"/>
    <cellStyle name="Акцент4" xfId="213"/>
    <cellStyle name="Акцент4 2" xfId="214"/>
    <cellStyle name="Акцент5" xfId="215"/>
    <cellStyle name="Акцент5 2" xfId="216"/>
    <cellStyle name="Акцент6" xfId="217"/>
    <cellStyle name="Акцент6 2" xfId="218"/>
    <cellStyle name="Беззащитный" xfId="219"/>
    <cellStyle name="Ввод " xfId="220"/>
    <cellStyle name="Ввод  2" xfId="221"/>
    <cellStyle name="Вывод" xfId="222"/>
    <cellStyle name="Вывод 2" xfId="223"/>
    <cellStyle name="Вычисление" xfId="224"/>
    <cellStyle name="Вычисление 2" xfId="225"/>
    <cellStyle name="Hyperlink" xfId="226"/>
    <cellStyle name="Currency" xfId="227"/>
    <cellStyle name="Currency [0]" xfId="228"/>
    <cellStyle name="Заголовок" xfId="229"/>
    <cellStyle name="Заголовок 1" xfId="230"/>
    <cellStyle name="Заголовок 2" xfId="231"/>
    <cellStyle name="Заголовок 2 2" xfId="232"/>
    <cellStyle name="Заголовок 3" xfId="233"/>
    <cellStyle name="Заголовок 4" xfId="234"/>
    <cellStyle name="ЗаголовокСтолбца" xfId="235"/>
    <cellStyle name="Защитный" xfId="236"/>
    <cellStyle name="Значение" xfId="237"/>
    <cellStyle name="Итог" xfId="238"/>
    <cellStyle name="Итог 2" xfId="239"/>
    <cellStyle name="Контрольная ячейка" xfId="240"/>
    <cellStyle name="Контрольная ячейка 2" xfId="241"/>
    <cellStyle name="Название" xfId="242"/>
    <cellStyle name="Нейтральный" xfId="243"/>
    <cellStyle name="Нейтральный 2" xfId="244"/>
    <cellStyle name="Обычный 10" xfId="245"/>
    <cellStyle name="Обычный 2" xfId="246"/>
    <cellStyle name="Обычный 2 2" xfId="247"/>
    <cellStyle name="Обычный 2 3" xfId="248"/>
    <cellStyle name="Обычный 2 4" xfId="249"/>
    <cellStyle name="Обычный 2 5" xfId="250"/>
    <cellStyle name="Обычный 3" xfId="251"/>
    <cellStyle name="Обычный 4" xfId="252"/>
    <cellStyle name="Обычный 5" xfId="253"/>
    <cellStyle name="Обычный 6" xfId="254"/>
    <cellStyle name="Обычный_Потери в эл.сетях" xfId="255"/>
    <cellStyle name="Followed Hyperlink" xfId="256"/>
    <cellStyle name="Плохой" xfId="257"/>
    <cellStyle name="Плохой 2" xfId="258"/>
    <cellStyle name="Поле ввода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Percent" xfId="265"/>
    <cellStyle name="Процентный 2" xfId="266"/>
    <cellStyle name="Процентный 2 2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Тысячи [0]_27.02 скоррект. " xfId="273"/>
    <cellStyle name="Тысячи [а]" xfId="274"/>
    <cellStyle name="Тысячи_27.02 скоррект. " xfId="275"/>
    <cellStyle name="Comma" xfId="276"/>
    <cellStyle name="Comma [0]" xfId="277"/>
    <cellStyle name="Финансовый 2" xfId="278"/>
    <cellStyle name="Формула" xfId="279"/>
    <cellStyle name="ФормулаВБ" xfId="280"/>
    <cellStyle name="Формулы" xfId="281"/>
    <cellStyle name="Хороший" xfId="282"/>
    <cellStyle name="Хороший 2" xfId="283"/>
    <cellStyle name="Џђћ–…ќ’ќ›‰" xfId="284"/>
    <cellStyle name="ܘ_x0008_" xfId="285"/>
    <cellStyle name="ܘ_x0008_?䈌Ȏ㘛䤀ጛܛ_x0008_?䨐Ȏ㘛䤀ጛܛ_x0008_?䉜Ȏ㘛伀ᤛ" xfId="286"/>
    <cellStyle name="ܘ_x0008_?䈌Ȏ㘛䤀ጛܛ_x0008_?䨐Ȏ㘛䤀ጛܛ_x0008_?䉜Ȏ㘛伀ᤛ 1" xfId="287"/>
    <cellStyle name="ܛ_x0008_" xfId="288"/>
    <cellStyle name="ܛ_x0008_?䉜Ȏ㘛伀ᤛܛ_x0008_?偬Ȏ?ഀ഍č_x0001_?䊴Ȏ?ကတĐ_x0001_Ҡ" xfId="289"/>
    <cellStyle name="ܛ_x0008_?䉜Ȏ㘛伀ᤛܛ_x0008_?偬Ȏ?ഀ഍č_x0001_?䊴Ȏ?ကတĐ_x0001_Ҡ 1" xfId="290"/>
    <cellStyle name="ܛ_x0008_?䉜Ȏ㘛伀ᤛܛ_x0008_?偬Ȏ?ഀ഍č_x0001_?䊴Ȏ?ကတĐ_x0001_Ҡ_БДР С44о БДДС ок03" xfId="291"/>
    <cellStyle name="㐀കܒ_x0008_" xfId="292"/>
    <cellStyle name="㐀കܒ_x0008_?䆴Ȏ㘛伀ᤛܛ_x0008_?䧀Ȏ〘䤀ᤘ" xfId="293"/>
    <cellStyle name="㐀കܒ_x0008_?䆴Ȏ㘛伀ᤛܛ_x0008_?䧀Ȏ〘䤀ᤘ 1" xfId="294"/>
    <cellStyle name="㐀കܒ_x0008_?䆴Ȏ㘛伀ᤛܛ_x0008_?䧀Ȏ〘䤀ᤘ_БДР С44о БДДС ок03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L11" sqref="L11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2" t="s">
        <v>10</v>
      </c>
      <c r="B1" s="23"/>
      <c r="C1" s="23"/>
      <c r="D1" s="23"/>
      <c r="E1" s="23"/>
      <c r="F1" s="23"/>
      <c r="G1" s="24"/>
    </row>
    <row r="2" spans="1:7" ht="30.75" customHeight="1" thickBot="1">
      <c r="A2" s="25" t="s">
        <v>0</v>
      </c>
      <c r="B2" s="26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15</v>
      </c>
      <c r="B3" s="5" t="s">
        <v>6</v>
      </c>
      <c r="C3" s="4">
        <f>SUM(D3:G3)</f>
        <v>402.88</v>
      </c>
      <c r="D3" s="2">
        <v>356.966</v>
      </c>
      <c r="E3" s="2">
        <v>0</v>
      </c>
      <c r="F3" s="2">
        <v>45.914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f>C3/5195.92</f>
        <v>0.07753776039661889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6">
        <v>1331.48682351</v>
      </c>
      <c r="D5" s="17"/>
      <c r="E5" s="17"/>
      <c r="F5" s="17"/>
      <c r="G5" s="18"/>
    </row>
    <row r="6" spans="1:9" ht="45.75" customHeight="1" thickBot="1">
      <c r="A6" s="9" t="s">
        <v>16</v>
      </c>
      <c r="B6" s="5" t="s">
        <v>6</v>
      </c>
      <c r="C6" s="4">
        <f>SUM(D6:G6)</f>
        <v>745.2919999999999</v>
      </c>
      <c r="D6" s="2">
        <v>659.165</v>
      </c>
      <c r="E6" s="2">
        <v>0</v>
      </c>
      <c r="F6" s="2">
        <v>86.127</v>
      </c>
      <c r="G6" s="2">
        <v>0</v>
      </c>
      <c r="H6" s="3"/>
      <c r="I6" s="8"/>
    </row>
    <row r="7" spans="1:8" ht="29.25" customHeight="1" thickBot="1">
      <c r="A7" s="10"/>
      <c r="B7" s="2" t="s">
        <v>8</v>
      </c>
      <c r="C7" s="12">
        <f>C6/9423.885</f>
        <v>0.07908543026575557</v>
      </c>
      <c r="D7" s="13"/>
      <c r="E7" s="13"/>
      <c r="F7" s="13"/>
      <c r="G7" s="14"/>
      <c r="H7" s="3"/>
    </row>
    <row r="8" spans="1:7" ht="33" customHeight="1" thickBot="1">
      <c r="A8" s="11"/>
      <c r="B8" s="2" t="s">
        <v>7</v>
      </c>
      <c r="C8" s="16">
        <v>2465.37727921</v>
      </c>
      <c r="D8" s="17"/>
      <c r="E8" s="17"/>
      <c r="F8" s="17"/>
      <c r="G8" s="18"/>
    </row>
    <row r="9" spans="1:7" ht="45.75" thickBot="1">
      <c r="A9" s="9" t="s">
        <v>17</v>
      </c>
      <c r="B9" s="5" t="s">
        <v>6</v>
      </c>
      <c r="C9" s="4">
        <f>SUM(D9:G9)</f>
        <v>893.7479999999999</v>
      </c>
      <c r="D9" s="2">
        <v>776.5269999999999</v>
      </c>
      <c r="E9" s="2">
        <v>0</v>
      </c>
      <c r="F9" s="2">
        <v>117.221</v>
      </c>
      <c r="G9" s="2">
        <v>0</v>
      </c>
    </row>
    <row r="10" spans="1:7" ht="31.5" customHeight="1" thickBot="1">
      <c r="A10" s="10"/>
      <c r="B10" s="2" t="s">
        <v>8</v>
      </c>
      <c r="C10" s="12">
        <f>C9/14153.508</f>
        <v>0.06314674778860477</v>
      </c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6">
        <v>2974.4208613799997</v>
      </c>
      <c r="D11" s="17"/>
      <c r="E11" s="17"/>
      <c r="F11" s="17"/>
      <c r="G11" s="18"/>
    </row>
    <row r="12" spans="1:7" ht="45.75" thickBot="1">
      <c r="A12" s="9" t="s">
        <v>18</v>
      </c>
      <c r="B12" s="5" t="s">
        <v>6</v>
      </c>
      <c r="C12" s="4">
        <f>SUM(D12:G12)</f>
        <v>1542.798</v>
      </c>
      <c r="D12" s="2">
        <v>1386.855</v>
      </c>
      <c r="E12" s="2">
        <v>0</v>
      </c>
      <c r="F12" s="2">
        <v>155.943</v>
      </c>
      <c r="G12" s="2">
        <v>0</v>
      </c>
    </row>
    <row r="13" spans="1:9" ht="34.5" customHeight="1" thickBot="1">
      <c r="A13" s="10"/>
      <c r="B13" s="2" t="s">
        <v>8</v>
      </c>
      <c r="C13" s="12">
        <f>C12/19814.952</f>
        <v>0.07786029458966137</v>
      </c>
      <c r="D13" s="13"/>
      <c r="E13" s="13"/>
      <c r="F13" s="13"/>
      <c r="G13" s="14"/>
      <c r="I13" s="7"/>
    </row>
    <row r="14" spans="1:7" ht="33" customHeight="1" thickBot="1">
      <c r="A14" s="11"/>
      <c r="B14" s="2" t="s">
        <v>7</v>
      </c>
      <c r="C14" s="19">
        <v>5054.05602108</v>
      </c>
      <c r="D14" s="20"/>
      <c r="E14" s="20"/>
      <c r="F14" s="20"/>
      <c r="G14" s="21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96" zoomScaleNormal="96" zoomScalePageLayoutView="0" workbookViewId="0" topLeftCell="A1">
      <selection activeCell="C13" sqref="C13:G13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2" t="s">
        <v>10</v>
      </c>
      <c r="B1" s="23"/>
      <c r="C1" s="23"/>
      <c r="D1" s="23"/>
      <c r="E1" s="23"/>
      <c r="F1" s="23"/>
      <c r="G1" s="24"/>
    </row>
    <row r="2" spans="1:7" ht="30.75" customHeight="1" thickBot="1">
      <c r="A2" s="25" t="s">
        <v>0</v>
      </c>
      <c r="B2" s="26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11</v>
      </c>
      <c r="B3" s="5" t="s">
        <v>6</v>
      </c>
      <c r="C3" s="4">
        <f>SUM(D3:G3)</f>
        <v>354.472</v>
      </c>
      <c r="D3" s="2">
        <v>354.375</v>
      </c>
      <c r="E3" s="2">
        <v>0</v>
      </c>
      <c r="F3" s="2">
        <v>0.097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0.0741037786555077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6">
        <v>1034.43838361</v>
      </c>
      <c r="D5" s="17"/>
      <c r="E5" s="17"/>
      <c r="F5" s="17"/>
      <c r="G5" s="18"/>
    </row>
    <row r="6" spans="1:9" ht="45.75" customHeight="1" thickBot="1">
      <c r="A6" s="9" t="s">
        <v>12</v>
      </c>
      <c r="B6" s="5" t="s">
        <v>6</v>
      </c>
      <c r="C6" s="4">
        <f>SUM(D6:G6)</f>
        <v>235.55</v>
      </c>
      <c r="D6" s="2">
        <v>210.353</v>
      </c>
      <c r="E6" s="2">
        <v>0</v>
      </c>
      <c r="F6" s="2">
        <v>25.197</v>
      </c>
      <c r="G6" s="2">
        <v>0</v>
      </c>
      <c r="H6" s="3"/>
      <c r="I6" s="8"/>
    </row>
    <row r="7" spans="1:8" ht="29.25" customHeight="1" thickBot="1">
      <c r="A7" s="10"/>
      <c r="B7" s="2" t="s">
        <v>8</v>
      </c>
      <c r="C7" s="12">
        <v>0.0583088430416546</v>
      </c>
      <c r="D7" s="13"/>
      <c r="E7" s="13"/>
      <c r="F7" s="13"/>
      <c r="G7" s="14"/>
      <c r="H7" s="3"/>
    </row>
    <row r="8" spans="1:7" ht="33" customHeight="1" thickBot="1">
      <c r="A8" s="11"/>
      <c r="B8" s="2" t="s">
        <v>7</v>
      </c>
      <c r="C8" s="16">
        <v>694.393</v>
      </c>
      <c r="D8" s="17"/>
      <c r="E8" s="17"/>
      <c r="F8" s="17"/>
      <c r="G8" s="18"/>
    </row>
    <row r="9" spans="1:7" ht="45.75" thickBot="1">
      <c r="A9" s="9" t="s">
        <v>13</v>
      </c>
      <c r="B9" s="5" t="s">
        <v>6</v>
      </c>
      <c r="C9" s="4">
        <f>SUM(D9:G9)</f>
        <v>344.02</v>
      </c>
      <c r="D9" s="2">
        <v>297.565</v>
      </c>
      <c r="E9" s="2">
        <v>0</v>
      </c>
      <c r="F9" s="2">
        <v>46.455</v>
      </c>
      <c r="G9" s="2">
        <v>0</v>
      </c>
    </row>
    <row r="10" spans="1:7" ht="31.5" customHeight="1" thickBot="1">
      <c r="A10" s="10"/>
      <c r="B10" s="2" t="s">
        <v>8</v>
      </c>
      <c r="C10" s="12">
        <f>344.02/4398.469</f>
        <v>0.07821357840648643</v>
      </c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6">
        <v>1111.388</v>
      </c>
      <c r="D11" s="17"/>
      <c r="E11" s="17"/>
      <c r="F11" s="17"/>
      <c r="G11" s="18"/>
    </row>
    <row r="12" spans="1:7" ht="45.75" thickBot="1">
      <c r="A12" s="9" t="s">
        <v>14</v>
      </c>
      <c r="B12" s="5" t="s">
        <v>6</v>
      </c>
      <c r="C12" s="4">
        <f>SUM(D12:G12)</f>
        <v>483.80199999999996</v>
      </c>
      <c r="D12" s="2">
        <v>432.31399999999996</v>
      </c>
      <c r="E12" s="2">
        <v>0</v>
      </c>
      <c r="F12" s="2">
        <v>51.488</v>
      </c>
      <c r="G12" s="2">
        <v>0</v>
      </c>
    </row>
    <row r="13" spans="1:9" ht="34.5" customHeight="1" thickBot="1">
      <c r="A13" s="10"/>
      <c r="B13" s="2" t="s">
        <v>8</v>
      </c>
      <c r="C13" s="12">
        <f>483.802/5080.713</f>
        <v>0.0952232491778221</v>
      </c>
      <c r="D13" s="13"/>
      <c r="E13" s="13"/>
      <c r="F13" s="13"/>
      <c r="G13" s="14"/>
      <c r="I13" s="7"/>
    </row>
    <row r="14" spans="1:7" ht="33" customHeight="1" thickBot="1">
      <c r="A14" s="11"/>
      <c r="B14" s="2" t="s">
        <v>7</v>
      </c>
      <c r="C14" s="19">
        <v>1446.767</v>
      </c>
      <c r="D14" s="20"/>
      <c r="E14" s="20"/>
      <c r="F14" s="20"/>
      <c r="G14" s="21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4:G4"/>
    <mergeCell ref="C5:G5"/>
    <mergeCell ref="A6:A8"/>
    <mergeCell ref="C7:G7"/>
    <mergeCell ref="C8:G8"/>
    <mergeCell ref="A16:G17"/>
    <mergeCell ref="A9:A11"/>
    <mergeCell ref="C10:G10"/>
    <mergeCell ref="C11:G11"/>
    <mergeCell ref="A12:A14"/>
    <mergeCell ref="C13:G13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2012-08-07T13:10:37Z</cp:lastPrinted>
  <dcterms:created xsi:type="dcterms:W3CDTF">2011-05-10T05:41:33Z</dcterms:created>
  <dcterms:modified xsi:type="dcterms:W3CDTF">2024-01-17T10:34:09Z</dcterms:modified>
  <cp:category/>
  <cp:version/>
  <cp:contentType/>
  <cp:contentStatus/>
</cp:coreProperties>
</file>