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firstSheet="6" activeTab="15"/>
  </bookViews>
  <sheets>
    <sheet name="8.1" sheetId="1" r:id="rId1"/>
    <sheet name="8.1.1" sheetId="2" r:id="rId2"/>
    <sheet name="8.3" sheetId="3" r:id="rId3"/>
    <sheet name="ф. 1.2" sheetId="4" r:id="rId4"/>
    <sheet name="ф.1.1" sheetId="5" r:id="rId5"/>
    <sheet name="ф. 1.3" sheetId="6" r:id="rId6"/>
    <sheet name="Ф.1.5" sheetId="7" r:id="rId7"/>
    <sheet name="Ф.2.1." sheetId="8" r:id="rId8"/>
    <sheet name="Ф.2.2." sheetId="9" r:id="rId9"/>
    <sheet name="Ф.2.3." sheetId="10" r:id="rId10"/>
    <sheet name="Ф.2.4." sheetId="11" r:id="rId11"/>
    <sheet name="ф.3.2." sheetId="12" r:id="rId12"/>
    <sheet name="ф.3.1. " sheetId="13" r:id="rId13"/>
    <sheet name="ф.3.3." sheetId="14" r:id="rId14"/>
    <sheet name=" ф.4.1." sheetId="15" r:id="rId15"/>
    <sheet name=" Ф.4.2" sheetId="16" r:id="rId16"/>
  </sheets>
  <definedNames>
    <definedName name="TABLE" localSheetId="1">'8.1.1'!#REF!</definedName>
    <definedName name="TABLE" localSheetId="3">'ф. 1.2'!#REF!</definedName>
    <definedName name="TABLE" localSheetId="5">'ф. 1.3'!#REF!</definedName>
    <definedName name="TABLE" localSheetId="4">'ф.1.1'!#REF!</definedName>
    <definedName name="TABLE_2" localSheetId="1">'8.1.1'!#REF!</definedName>
    <definedName name="TABLE_2" localSheetId="3">'ф. 1.2'!#REF!</definedName>
    <definedName name="TABLE_2" localSheetId="5">'ф. 1.3'!#REF!</definedName>
    <definedName name="TABLE_2" localSheetId="4">'ф.1.1'!#REF!</definedName>
    <definedName name="_xlnm.Print_Titles" localSheetId="7">'Ф.2.1.'!$18:$20</definedName>
    <definedName name="_xlnm.Print_Titles" localSheetId="8">'Ф.2.2.'!$7:$9</definedName>
    <definedName name="_xlnm.Print_Titles" localSheetId="9">'Ф.2.3.'!$7:$9</definedName>
    <definedName name="_xlnm.Print_Titles" localSheetId="10">'Ф.2.4.'!$8:$10</definedName>
    <definedName name="_xlnm.Print_Area" localSheetId="14">' ф.4.1.'!$A$1:$FF$25</definedName>
    <definedName name="_xlnm.Print_Area" localSheetId="15">' Ф.4.2'!$A$2:$DG$15</definedName>
    <definedName name="_xlnm.Print_Area" localSheetId="1">'8.1.1'!$A$1:$EX$21</definedName>
    <definedName name="_xlnm.Print_Area" localSheetId="2">'8.3'!$A$1:$D$27</definedName>
    <definedName name="_xlnm.Print_Area" localSheetId="3">'ф. 1.2'!$A$1:$CZ$15</definedName>
    <definedName name="_xlnm.Print_Area" localSheetId="5">'ф. 1.3'!$A$1:$CZ$19</definedName>
    <definedName name="_xlnm.Print_Area" localSheetId="4">'ф.1.1'!$A$1:$CZ$27</definedName>
    <definedName name="_xlnm.Print_Area" localSheetId="6">'Ф.1.5'!$A$1:$EA$25</definedName>
    <definedName name="_xlnm.Print_Area" localSheetId="7">'Ф.2.1.'!$A$1:$DE$59</definedName>
    <definedName name="_xlnm.Print_Area" localSheetId="8">'Ф.2.2.'!$A$1:$DD$35</definedName>
    <definedName name="_xlnm.Print_Area" localSheetId="9">'Ф.2.3.'!$A$1:$DC$54</definedName>
    <definedName name="_xlnm.Print_Area" localSheetId="10">'Ф.2.4.'!$A$1:$CF$55</definedName>
    <definedName name="_xlnm.Print_Area" localSheetId="12">'ф.3.1. '!$A$1:$BO$30</definedName>
    <definedName name="_xlnm.Print_Area" localSheetId="11">'ф.3.2.'!$A$1:$BO$21</definedName>
    <definedName name="_xlnm.Print_Area" localSheetId="13">'ф.3.3.'!$A$1:$BO$20</definedName>
  </definedNames>
  <calcPr fullCalcOnLoad="1"/>
</workbook>
</file>

<file path=xl/sharedStrings.xml><?xml version="1.0" encoding="utf-8"?>
<sst xmlns="http://schemas.openxmlformats.org/spreadsheetml/2006/main" count="658" uniqueCount="373">
  <si>
    <t>заполняем</t>
  </si>
  <si>
    <t>к Методическим указаниям по расчету уровня надежности</t>
  </si>
  <si>
    <t>и качества поставляемых товаров и оказываемых услуг</t>
  </si>
  <si>
    <t>для организации по управлению единой национальной</t>
  </si>
  <si>
    <t>(общероссийской) электрической сетью и территориальных</t>
  </si>
  <si>
    <t>сетевых организаций</t>
  </si>
  <si>
    <t xml:space="preserve"> год</t>
  </si>
  <si>
    <t>Количество точек присоединения потребителей услуг к электрической сети электросетевой организации, шт.</t>
  </si>
  <si>
    <t>(должность)</t>
  </si>
  <si>
    <t>(Ф.И.О.)</t>
  </si>
  <si>
    <t>(подпись)</t>
  </si>
  <si>
    <t xml:space="preserve"> </t>
  </si>
  <si>
    <t>(наименование электросетевой организации)</t>
  </si>
  <si>
    <t>Максимальное за расчетный период</t>
  </si>
  <si>
    <r>
      <t>Суммарная продолжительность прекращений передачи электрической энергии, час. (Т</t>
    </r>
    <r>
      <rPr>
        <vertAlign val="subscript"/>
        <sz val="11"/>
        <rFont val="Times New Roman"/>
        <family val="1"/>
      </rPr>
      <t>пр</t>
    </r>
    <r>
      <rPr>
        <sz val="11"/>
        <rFont val="Times New Roman"/>
        <family val="1"/>
      </rPr>
      <t>)</t>
    </r>
  </si>
  <si>
    <r>
      <t>Показатель средней продолжительности прекращений передачи электрической энергии (П</t>
    </r>
    <r>
      <rPr>
        <vertAlign val="subscript"/>
        <sz val="11"/>
        <rFont val="Times New Roman"/>
        <family val="1"/>
      </rPr>
      <t>п</t>
    </r>
    <r>
      <rPr>
        <sz val="11"/>
        <rFont val="Times New Roman"/>
        <family val="1"/>
      </rPr>
      <t>)</t>
    </r>
  </si>
  <si>
    <t>Приложение № 4</t>
  </si>
  <si>
    <t>ФОРМА, ИСПОЛЬЗУЕМАЯ ДЛЯ РАСЧЕТА ОБОБЩЕННОГО ПОКАЗАТЕЛЯ УРОВНЯ НАДЕЖНОСТИ
И КАЧЕСТВА ОКАЗЫВАЕМЫХ УСЛУГ</t>
  </si>
  <si>
    <t>№</t>
  </si>
  <si>
    <t>Наименование показателя</t>
  </si>
  <si>
    <t>№ формулы Методических указаний</t>
  </si>
  <si>
    <t>Значение</t>
  </si>
  <si>
    <t>(1)</t>
  </si>
  <si>
    <t>(4), (4.1)</t>
  </si>
  <si>
    <r>
      <t>Плановое значение показателя П</t>
    </r>
    <r>
      <rPr>
        <vertAlign val="subscript"/>
        <sz val="11"/>
        <rFont val="Times New Roman"/>
        <family val="1"/>
      </rPr>
      <t>тпр</t>
    </r>
    <r>
      <rPr>
        <sz val="11"/>
        <rFont val="Times New Roman"/>
        <family val="1"/>
      </rPr>
      <t>, П</t>
    </r>
    <r>
      <rPr>
        <vertAlign val="superscript"/>
        <sz val="11"/>
        <rFont val="Times New Roman"/>
        <family val="1"/>
      </rPr>
      <t>пл</t>
    </r>
    <r>
      <rPr>
        <vertAlign val="subscript"/>
        <sz val="11"/>
        <rFont val="Times New Roman"/>
        <family val="1"/>
      </rPr>
      <t>тпр</t>
    </r>
  </si>
  <si>
    <t>когда будет факт</t>
  </si>
  <si>
    <r>
      <t>Оценка достижения показателя уровня надежности оказываемых услуг, К</t>
    </r>
    <r>
      <rPr>
        <vertAlign val="subscript"/>
        <sz val="11"/>
        <rFont val="Times New Roman"/>
        <family val="1"/>
      </rPr>
      <t>над</t>
    </r>
  </si>
  <si>
    <t xml:space="preserve">п. 5.1 Методических указаний </t>
  </si>
  <si>
    <t>Наименование</t>
  </si>
  <si>
    <t>-</t>
  </si>
  <si>
    <t>п. 5.1</t>
  </si>
  <si>
    <t>достигнуто со знач.улучш.</t>
  </si>
  <si>
    <t>Пкорр.max2012г. = 1%</t>
  </si>
  <si>
    <t>Пкорр.maxс 2013г. = 2%</t>
  </si>
  <si>
    <t>достигнуто</t>
  </si>
  <si>
    <t>Приложение № 2</t>
  </si>
  <si>
    <r>
      <t>Форма 2.1 - Расчет значения индикатора информативности И</t>
    </r>
    <r>
      <rPr>
        <vertAlign val="superscript"/>
        <sz val="12"/>
        <rFont val="Times New Roman"/>
        <family val="1"/>
      </rPr>
      <t>н</t>
    </r>
  </si>
  <si>
    <t>(наименование территориальной сетевой организации)</t>
  </si>
  <si>
    <t>Наименование параметра (критерия), характеризующего индикатор</t>
  </si>
  <si>
    <t>Ф / П * 100, %</t>
  </si>
  <si>
    <t>Зависи-мость</t>
  </si>
  <si>
    <t>Оценочный балл</t>
  </si>
  <si>
    <t>факти-ческое
(Ф)</t>
  </si>
  <si>
    <t>плановое
(П)</t>
  </si>
  <si>
    <t>1. Возможность личного приема заявителей и потребителей услуг уполномоченными должностными лицами территориальной сетевой организации - всего,</t>
  </si>
  <si>
    <t>в том числе, по критериям:</t>
  </si>
  <si>
    <t>1.1. Количество структурных</t>
  </si>
  <si>
    <t>прямая</t>
  </si>
  <si>
    <t>подразделений по работе с заявителями и потребителями услуг в процентном отношении к общему количеству структурных подразделений</t>
  </si>
  <si>
    <t>1.2. Количество утвержденных</t>
  </si>
  <si>
    <t>территориальной сетевой организацией в установленном порядке организационно-распорядительных документов по вопросам работы с заявителями и потребителями услуг - всего, шт.</t>
  </si>
  <si>
    <t>в том числе:</t>
  </si>
  <si>
    <t>а) регламенты оказания услуг и рассмотрения обращений заявителей и потребителей услуг, шт.</t>
  </si>
  <si>
    <t>в) должностные инструкции сотрудников, обслуживающих заявителей и потребителей услуг, шт.</t>
  </si>
  <si>
    <t>г) утвержденные территориальной сетевой организацией в установленном порядке формы отчетности о работе с заявителями и потребителями услуг, шт.</t>
  </si>
  <si>
    <t>2. Наличие телефонной связи для обращений потребителей услуг к уполномоченным должностным лицам территориальной сетевой организации,</t>
  </si>
  <si>
    <t>в том числе по критериям:</t>
  </si>
  <si>
    <t>2.1. Наличие единого телефонного</t>
  </si>
  <si>
    <t>2.2. Наличие информационно-</t>
  </si>
  <si>
    <t>2.3. Наличие системы</t>
  </si>
  <si>
    <t>5. Простота и доступность схемы обжалования потребителями услуг действий должностных лиц территориальной сетевой организации, по критерию</t>
  </si>
  <si>
    <t>обратная</t>
  </si>
  <si>
    <t>5.1. Общее количество обращений потребителей услуг о проведении консультаций по порядку обжалования действий (бездействия) территориальной сетевой организации в ходе исполнения своих функций в процентах от общего количества поступивших обращений</t>
  </si>
  <si>
    <t>6. Степень полноты, актуальности и достоверности предоставляемой потребителям услуг информации о деятельности территориальной сетевой организации - всего,</t>
  </si>
  <si>
    <t>6.1. Общее количество обращений</t>
  </si>
  <si>
    <t>потребителей услуг о проведении консультаций по вопросам деятельности территориальной сетевой организации в процентах от общего количества поступивших обращений</t>
  </si>
  <si>
    <t>6.2. Количество обращений</t>
  </si>
  <si>
    <t>потребителей услуг с указанием на отсутствие необходимой информации, которая должна быть раскрыта территориальной сетевой организацией в соответствии с нормативными правовыми актами, в процентах от общего количества поступивших обращений</t>
  </si>
  <si>
    <t>7. Итого по индикатору 
информативности</t>
  </si>
  <si>
    <r>
      <t>Форма 2.2 - Расчет значения индикатора исполнительности И</t>
    </r>
    <r>
      <rPr>
        <vertAlign val="subscript"/>
        <sz val="12"/>
        <rFont val="Times New Roman"/>
        <family val="1"/>
      </rPr>
      <t>с</t>
    </r>
  </si>
  <si>
    <t>Наименование параметра (показателя), характеризующего индикатор</t>
  </si>
  <si>
    <t>территориальной сетевой организацией на направление проекта договора оказания услуг по передаче электрической энергии потребителю услуг (заявителю), дней</t>
  </si>
  <si>
    <t>для оборудования точки поставки приборами учета с момента подачи заявления потребителем услуг:</t>
  </si>
  <si>
    <t>а) для физических лиц, включая индивидуальных предпринимателей, и юридических лиц - субъектов малого и среднего предпринимательства, дней</t>
  </si>
  <si>
    <t>б) для остальных потребителей услуг, дней</t>
  </si>
  <si>
    <t>заключения и случаев расторжения потребителем услуг договоров оказания услуг по передаче электрической энергии в процентах от общего количества заключенных территориальной сетевой организацией договоров с потребителями услуг (заявителями), кроме физических лиц</t>
  </si>
  <si>
    <t>потребителей услуг с указанием на несогласие введения предлагаемых территориальной сетевой организацией графиков вывода электросетевого оборудования в ремонт и (или) из эксплуатации, в процентах от общего количества поступивших обращений, кроме физических лиц</t>
  </si>
  <si>
    <t>2. Степень удовлетворения обращений потребителей услуг</t>
  </si>
  <si>
    <t>2.1. Общее количество обращений</t>
  </si>
  <si>
    <t>потребителей услуг с указанием на ненадлежащее качество услуг по передаче электрической энергии и обслуживание, в процентах от общего количества поступивших обращений</t>
  </si>
  <si>
    <t>2.2. Количество принятых мер по</t>
  </si>
  <si>
    <t>результатам рассмотрения обращений потребителей услуг с указанием на ненадлежащее качество услуг по передаче электрической энергии и обслуживание, в процентах от общего количества поступивших обращений</t>
  </si>
  <si>
    <t xml:space="preserve">2.3. Количество обращений, </t>
  </si>
  <si>
    <t>связанных с неудовлетворенностью принятыми мерами, указанными в п. 2.2 настоящей формы, поступивших от потребителей услуг в течение 30 рабочих дней после завершения мероприятий, указанных в п. 2.2 настоящей формы, в процентах от общего количества поступивших обращений</t>
  </si>
  <si>
    <t>2.4. Количество обращений</t>
  </si>
  <si>
    <t>потребителей услуг с указанием на ненадлежащее качество услуг, оказываемых территориальной сетевой организацией, поступивших в соответствующий контролирующий орган исполнительной власти, в процентах от общего количества поступивших обращений</t>
  </si>
  <si>
    <t xml:space="preserve">2.5. Количество отзывов и </t>
  </si>
  <si>
    <t>предложений по вопросам деятельности территориальной сетевой организации, поступивших через обратную связь, в процентах от общего количества поступивших обращений</t>
  </si>
  <si>
    <t>2.6. Количество реализованных</t>
  </si>
  <si>
    <t>изменений в деятельности организации, направленных на повышение качества обслуживания потребителей услуг, шт.</t>
  </si>
  <si>
    <t>3. Оперативность реагирования на обращения потребителей услуг - всего,</t>
  </si>
  <si>
    <t>3.1. Средняя продолжительность</t>
  </si>
  <si>
    <t>времени принятия мер по результатам обращения потребителя услуг, дней</t>
  </si>
  <si>
    <t>3.2. Взаимодействие территориальной</t>
  </si>
  <si>
    <t>сетевой организации с потребителями услуг с целью получения информации о качестве обслуживания, реализованное посредством:</t>
  </si>
  <si>
    <t>а) письменных опросов, шт. на 1000 потребителей услуг</t>
  </si>
  <si>
    <t>б) электронной связи через сеть Интернет, шт. на 1000 потребителей услуг</t>
  </si>
  <si>
    <t>в)* системы автоинформирования, 
шт. на 1000 потребителей услуг</t>
  </si>
  <si>
    <t>4. Индивидуальность подхода к потребителям услуг льготных категорий, по критерию</t>
  </si>
  <si>
    <t>4.1. Количество обращений потребителей услуг льготных категорий с указанием на неудовлетворительность качества их обслуживания, шт. на 1000 потребителей услуг</t>
  </si>
  <si>
    <t>5. Оперативность возмещения убытков потребителям услуг при несоблюдении территориальной сетевой организацией обязательств, предусмотренных нормативными правовыми актами и договорами</t>
  </si>
  <si>
    <t>5.1. Средняя продолжительность</t>
  </si>
  <si>
    <t>времени на принятие территориальной сетевой организацией мер по возмещению потребителю услуг убытков, месяцев</t>
  </si>
  <si>
    <t>5.2. Доля потребителей услуг,</t>
  </si>
  <si>
    <t>получивших возмещение убытков, возникших в результате неисполнения (ненадлежащего исполнения) территориальной сетевой организацией своих обязательств, от числа потребителей, в пользу которых было вынесено судебное решение, или возмещение было произведено во внесудебном порядке, %</t>
  </si>
  <si>
    <t>6. Итого по индикатору результативности обратной связи</t>
  </si>
  <si>
    <t>тыс.руб.</t>
  </si>
  <si>
    <r>
      <t>Форма 2.3 - Расчет значения индикатора результативности обратной связи Р</t>
    </r>
    <r>
      <rPr>
        <vertAlign val="subscript"/>
        <sz val="12"/>
        <rFont val="Times New Roman"/>
        <family val="1"/>
      </rPr>
      <t>с</t>
    </r>
  </si>
  <si>
    <t>при прямой зависимости</t>
  </si>
  <si>
    <t>оценка=3</t>
  </si>
  <si>
    <r>
      <t>"значение столбца 4"</t>
    </r>
    <r>
      <rPr>
        <b/>
        <sz val="11"/>
        <color indexed="10"/>
        <rFont val="Calibri"/>
        <family val="2"/>
      </rPr>
      <t>&lt;</t>
    </r>
    <r>
      <rPr>
        <b/>
        <sz val="11"/>
        <color indexed="10"/>
        <rFont val="Times New Roman"/>
        <family val="1"/>
      </rPr>
      <t>80%</t>
    </r>
  </si>
  <si>
    <t>оценка=2</t>
  </si>
  <si>
    <r>
      <t>80%</t>
    </r>
    <r>
      <rPr>
        <b/>
        <sz val="11"/>
        <color indexed="10"/>
        <rFont val="Calibri"/>
        <family val="2"/>
      </rPr>
      <t>&lt;</t>
    </r>
    <r>
      <rPr>
        <b/>
        <sz val="11"/>
        <color indexed="10"/>
        <rFont val="Times New Roman"/>
        <family val="1"/>
      </rPr>
      <t>"значение столбца 4"</t>
    </r>
    <r>
      <rPr>
        <b/>
        <sz val="11"/>
        <color indexed="10"/>
        <rFont val="Calibri"/>
        <family val="2"/>
      </rPr>
      <t>&lt;12</t>
    </r>
    <r>
      <rPr>
        <b/>
        <sz val="11"/>
        <color indexed="10"/>
        <rFont val="Times New Roman"/>
        <family val="1"/>
      </rPr>
      <t>0%</t>
    </r>
  </si>
  <si>
    <t>оценка=1</t>
  </si>
  <si>
    <r>
      <t>"значение столбца 4"</t>
    </r>
    <r>
      <rPr>
        <b/>
        <sz val="11"/>
        <color indexed="10"/>
        <rFont val="Calibri"/>
        <family val="2"/>
      </rPr>
      <t>&gt;12</t>
    </r>
    <r>
      <rPr>
        <b/>
        <sz val="11"/>
        <color indexed="10"/>
        <rFont val="Times New Roman"/>
        <family val="1"/>
      </rPr>
      <t>0%</t>
    </r>
  </si>
  <si>
    <t>при обратной зависимости</t>
  </si>
  <si>
    <t xml:space="preserve">ФОРМЫ, ИСПОЛЬЗУЕМЫЕ </t>
  </si>
  <si>
    <t xml:space="preserve">ДЛЯ РАСЧЕТА ЗНАЧЕНИЯ ПОКАЗАТЕЛЯ КАЧЕСТВА ОБСЛУЖИВАНИЯ </t>
  </si>
  <si>
    <t>ПОТРЕБИТЕЛЕЙ УСЛУГ ТЕРРИТОРИАЛЬНЫМИ СЕТЕВЫМИ ОРГАНИЗАЦИЯМИ</t>
  </si>
  <si>
    <t>при заполнении ф.2.1, 2.3</t>
  </si>
  <si>
    <t xml:space="preserve">при заполнении ф.2.2 </t>
  </si>
  <si>
    <r>
      <t>оценка=</t>
    </r>
    <r>
      <rPr>
        <b/>
        <u val="single"/>
        <sz val="11"/>
        <color indexed="10"/>
        <rFont val="Times New Roman"/>
        <family val="1"/>
      </rPr>
      <t>0,75</t>
    </r>
    <r>
      <rPr>
        <b/>
        <sz val="11"/>
        <color indexed="10"/>
        <rFont val="Times New Roman"/>
        <family val="1"/>
      </rPr>
      <t xml:space="preserve"> - п. 1, 2, 3 (</t>
    </r>
    <r>
      <rPr>
        <b/>
        <u val="single"/>
        <sz val="11"/>
        <color indexed="10"/>
        <rFont val="Times New Roman"/>
        <family val="1"/>
      </rPr>
      <t>0,3</t>
    </r>
    <r>
      <rPr>
        <b/>
        <sz val="11"/>
        <color indexed="10"/>
        <rFont val="Times New Roman"/>
        <family val="1"/>
      </rPr>
      <t xml:space="preserve"> - п.  4 )</t>
    </r>
  </si>
  <si>
    <r>
      <t>оценка=</t>
    </r>
    <r>
      <rPr>
        <b/>
        <u val="single"/>
        <sz val="11"/>
        <color indexed="10"/>
        <rFont val="Times New Roman"/>
        <family val="1"/>
      </rPr>
      <t>0,5</t>
    </r>
    <r>
      <rPr>
        <b/>
        <sz val="11"/>
        <color indexed="10"/>
        <rFont val="Times New Roman"/>
        <family val="1"/>
      </rPr>
      <t xml:space="preserve"> - п. 1, 2, 3 (</t>
    </r>
    <r>
      <rPr>
        <b/>
        <u val="single"/>
        <sz val="11"/>
        <color indexed="10"/>
        <rFont val="Times New Roman"/>
        <family val="1"/>
      </rPr>
      <t>0,2</t>
    </r>
    <r>
      <rPr>
        <b/>
        <sz val="11"/>
        <color indexed="10"/>
        <rFont val="Times New Roman"/>
        <family val="1"/>
      </rPr>
      <t xml:space="preserve"> - п. 4 )</t>
    </r>
  </si>
  <si>
    <r>
      <t>оценка=</t>
    </r>
    <r>
      <rPr>
        <b/>
        <u val="single"/>
        <sz val="11"/>
        <color indexed="10"/>
        <rFont val="Times New Roman"/>
        <family val="1"/>
      </rPr>
      <t>0,25</t>
    </r>
    <r>
      <rPr>
        <b/>
        <sz val="11"/>
        <color indexed="10"/>
        <rFont val="Times New Roman"/>
        <family val="1"/>
      </rPr>
      <t xml:space="preserve"> - п. 1, 2, 3 (</t>
    </r>
    <r>
      <rPr>
        <b/>
        <u val="single"/>
        <sz val="11"/>
        <color indexed="10"/>
        <rFont val="Times New Roman"/>
        <family val="1"/>
      </rPr>
      <t>0,1</t>
    </r>
    <r>
      <rPr>
        <b/>
        <sz val="11"/>
        <color indexed="10"/>
        <rFont val="Times New Roman"/>
        <family val="1"/>
      </rPr>
      <t xml:space="preserve"> - п. 4)</t>
    </r>
  </si>
  <si>
    <t>1. Соблюдение сроков по процедурам взаимодействия с потребителями услуг (заявителями) - всего,</t>
  </si>
  <si>
    <t>1.1. Среднее время, затраченное</t>
  </si>
  <si>
    <t>1.2. Среднее время, необходимое</t>
  </si>
  <si>
    <t>1.3. Количество случаев отказа от</t>
  </si>
  <si>
    <t>2. Соблюдение требований нормативных правовых актов Российской Федерации по поддержанию качества электрической энергии, по критерию</t>
  </si>
  <si>
    <t>2.1. Количество обращений потребителей услуг с указанием на ненадлежащее качество электрической энергии, в процентах от общего количества поступивших обращений</t>
  </si>
  <si>
    <t>3. Наличие взаимодействия с потребителями услуг при выводе оборудования в ремонт и (или) из эксплуатации</t>
  </si>
  <si>
    <t>3.1. Наличие (отсутствие)</t>
  </si>
  <si>
    <t>3.2. Количество обращений</t>
  </si>
  <si>
    <t>4. Соблюдение требований нормативных правовых актов по защите персональных данных потребителей услуг (заявителей), по критерию</t>
  </si>
  <si>
    <t>4.1. Количество обращений потребителей услуг (заявителей) с указанием на неправомерность использования персональных данных потребителей услуг (заявителей), в процентах от общего количества поступивших обращений</t>
  </si>
  <si>
    <t>5. Итого по индикатору 
исполнительности</t>
  </si>
  <si>
    <t>Приложение № 3</t>
  </si>
  <si>
    <t xml:space="preserve">ФОРМЫ, ИСПОЛЬЗУЕМЫЕ ДЛЯ РАСЧЕТА ЗНАЧЕНИЙ ПОКАЗАТЕЛЕЙ УРОВНЯ КАЧЕСТВА ОКАЗЫВАЕМЫХ УСЛУГ </t>
  </si>
  <si>
    <t xml:space="preserve">Форма 3.1 - Отчетные данные для расчета значения показателя качества рассмотрения заявок на технологическое присоединение к сети </t>
  </si>
  <si>
    <t xml:space="preserve">в период </t>
  </si>
  <si>
    <t>по заявкам договор (с ТУ) на ТП д.б.направлен в теч.30 дн.со дня получения заявки или со дня утверждения размера платы по индивид.проекту (в теч.30 дней в РРО для расч.платы по индивид.проекту)</t>
  </si>
  <si>
    <t>(наименование электросетевой организации (подразделения/филиала))</t>
  </si>
  <si>
    <t>№
п/п</t>
  </si>
  <si>
    <t>Число, шт.</t>
  </si>
  <si>
    <t>1.</t>
  </si>
  <si>
    <r>
      <t>Число заявок на технологическое присоединение к сети, поданных в соответствии с требованиями нормативных правовых актов, по которым сетевой организацией в соответствующий расчетный период направлен проект договора об осуществлении технологического присоединения заявителей к сети, шт.                                            (N</t>
    </r>
    <r>
      <rPr>
        <vertAlign val="subscript"/>
        <sz val="12"/>
        <rFont val="Times New Roman"/>
        <family val="1"/>
      </rPr>
      <t>заяв_тпр</t>
    </r>
    <r>
      <rPr>
        <sz val="11"/>
        <rFont val="Times New Roman"/>
        <family val="1"/>
      </rPr>
      <t>)</t>
    </r>
  </si>
  <si>
    <t>2.</t>
  </si>
  <si>
    <r>
      <t>Число заявок на технологическое присоединение к сети, поданных в соответствии с требованиями нормативных правовых актов, по которым сетевой организацией в соответствующий расчетный период направлен проект договора об осуществлении технологического присоединения заявителей к сети с нарушением установленных сроков его направления, шт. (N</t>
    </r>
    <r>
      <rPr>
        <vertAlign val="superscript"/>
        <sz val="12"/>
        <rFont val="Times New Roman"/>
        <family val="1"/>
      </rPr>
      <t>нс</t>
    </r>
    <r>
      <rPr>
        <vertAlign val="subscript"/>
        <sz val="12"/>
        <rFont val="Times New Roman"/>
        <family val="1"/>
      </rPr>
      <t>заяв_тпр</t>
    </r>
    <r>
      <rPr>
        <sz val="11"/>
        <rFont val="Times New Roman"/>
        <family val="1"/>
      </rPr>
      <t>)</t>
    </r>
  </si>
  <si>
    <t>3.</t>
  </si>
  <si>
    <r>
      <t>Показатель качества рассмотрения заявок на технологическое присоединение к сети (П</t>
    </r>
    <r>
      <rPr>
        <vertAlign val="subscript"/>
        <sz val="11"/>
        <rFont val="Times New Roman"/>
        <family val="1"/>
      </rPr>
      <t>заяв_тпр</t>
    </r>
    <r>
      <rPr>
        <sz val="11"/>
        <rFont val="Times New Roman"/>
        <family val="1"/>
      </rPr>
      <t>)</t>
    </r>
  </si>
  <si>
    <r>
      <t>Показатель качества рассмотрения заявок на технологическое присоединение к сети (П</t>
    </r>
    <r>
      <rPr>
        <vertAlign val="subscript"/>
        <sz val="12"/>
        <rFont val="Times New Roman"/>
        <family val="1"/>
      </rPr>
      <t>заяв тпр</t>
    </r>
    <r>
      <rPr>
        <sz val="12"/>
        <rFont val="Times New Roman"/>
        <family val="1"/>
      </rPr>
      <t>)</t>
    </r>
  </si>
  <si>
    <t xml:space="preserve">Форма 3.2 - Отчетные данные для расчета значения показателя качества исполнения договоров об осуществлении технологического присоединения заявителей к сети </t>
  </si>
  <si>
    <r>
      <t>Число договоров об осуществлении технологического присоединения заявителей к сети, исполненных в соответствующем расчетном периоде, по которым имеется подписанный сторонами акт о технологическом присоединении, шт. (N</t>
    </r>
    <r>
      <rPr>
        <vertAlign val="subscript"/>
        <sz val="12"/>
        <rFont val="Times New Roman"/>
        <family val="1"/>
      </rPr>
      <t>сд_тпр</t>
    </r>
    <r>
      <rPr>
        <sz val="11"/>
        <rFont val="Times New Roman"/>
        <family val="1"/>
      </rPr>
      <t>)</t>
    </r>
  </si>
  <si>
    <r>
      <t>Число договоров об осуществлении технологического присоединения заявителей к сети, исполненных в соответствующем расчетном периоде, по которым имеется подписанный сторонами акт о технологическом присоединении, по которым произошло нарушение установленных сроков технологического присоединения, шт. (N</t>
    </r>
    <r>
      <rPr>
        <vertAlign val="superscript"/>
        <sz val="12"/>
        <rFont val="Times New Roman"/>
        <family val="1"/>
      </rPr>
      <t>нс</t>
    </r>
    <r>
      <rPr>
        <vertAlign val="subscript"/>
        <sz val="12"/>
        <rFont val="Times New Roman"/>
        <family val="1"/>
      </rPr>
      <t>сд_тпр</t>
    </r>
    <r>
      <rPr>
        <sz val="11"/>
        <rFont val="Times New Roman"/>
        <family val="1"/>
      </rPr>
      <t>)</t>
    </r>
  </si>
  <si>
    <r>
      <t>Показатель качества исполнения договоров об осуществлении технологического присоединения заявителей к сети (П</t>
    </r>
    <r>
      <rPr>
        <vertAlign val="subscript"/>
        <sz val="11"/>
        <rFont val="Times New Roman"/>
        <family val="1"/>
      </rPr>
      <t>нс_тпр</t>
    </r>
    <r>
      <rPr>
        <sz val="11"/>
        <rFont val="Times New Roman"/>
        <family val="1"/>
      </rPr>
      <t>)</t>
    </r>
  </si>
  <si>
    <r>
      <t>заявителей к сети (П</t>
    </r>
    <r>
      <rPr>
        <vertAlign val="subscript"/>
        <sz val="12"/>
        <rFont val="Times New Roman"/>
        <family val="1"/>
      </rPr>
      <t>нс_тпр)</t>
    </r>
  </si>
  <si>
    <t xml:space="preserve">Форма 3.3 - Отчетные данные для расчета значения показателя соблюдения антимонопольного законодательства при технологическом присоединении заявителей к электрическим сетям сетевой организации </t>
  </si>
  <si>
    <r>
      <t>Число вступивших в законную силу решений антимонопольного органа и (или) суда об установлении нарушений сетевой организацией требований антимонопольного законодательства Российской Федерации в части оказания услуг по технологическому присоединению в соответствующем расчетном периоде, шт. (N</t>
    </r>
    <r>
      <rPr>
        <vertAlign val="subscript"/>
        <sz val="12"/>
        <rFont val="Times New Roman"/>
        <family val="1"/>
      </rPr>
      <t>н_тпр</t>
    </r>
    <r>
      <rPr>
        <sz val="11"/>
        <rFont val="Times New Roman"/>
        <family val="1"/>
      </rPr>
      <t>)</t>
    </r>
  </si>
  <si>
    <r>
      <t>Показатель соблюдения антимонопольного законодательства при технологическом присоединении присоединении заявителей к электрическим сетям сетевой организации (П</t>
    </r>
    <r>
      <rPr>
        <vertAlign val="subscript"/>
        <sz val="11"/>
        <rFont val="Times New Roman"/>
        <family val="1"/>
      </rPr>
      <t>нпа_тпр</t>
    </r>
    <r>
      <rPr>
        <sz val="11"/>
        <rFont val="Times New Roman"/>
        <family val="1"/>
      </rPr>
      <t>)</t>
    </r>
  </si>
  <si>
    <t>Показатель соблюдения антимонопольного законодательства при технологическом присоединении</t>
  </si>
  <si>
    <r>
      <t>присоединении заявителей к электрическим сетям сетевой организации (П</t>
    </r>
    <r>
      <rPr>
        <vertAlign val="subscript"/>
        <sz val="12"/>
        <rFont val="Times New Roman"/>
        <family val="1"/>
      </rPr>
      <t>нпа_тпр</t>
    </r>
    <r>
      <rPr>
        <sz val="12"/>
        <rFont val="Times New Roman"/>
        <family val="1"/>
      </rPr>
      <t>)</t>
    </r>
  </si>
  <si>
    <r>
      <t>Показатель уровня качества осуществляемого технологического присоединения (Птпр),                                                                                  П</t>
    </r>
    <r>
      <rPr>
        <vertAlign val="subscript"/>
        <sz val="11"/>
        <rFont val="Times New Roman"/>
        <family val="1"/>
      </rPr>
      <t xml:space="preserve">тпр = </t>
    </r>
    <r>
      <rPr>
        <sz val="11"/>
        <rFont val="Times New Roman"/>
        <family val="1"/>
      </rPr>
      <t>0,4 х П</t>
    </r>
    <r>
      <rPr>
        <vertAlign val="subscript"/>
        <sz val="11"/>
        <rFont val="Times New Roman"/>
        <family val="1"/>
      </rPr>
      <t xml:space="preserve">заяв_тпр </t>
    </r>
    <r>
      <rPr>
        <sz val="11"/>
        <rFont val="Times New Roman"/>
        <family val="1"/>
      </rPr>
      <t>+ 0,4 х П</t>
    </r>
    <r>
      <rPr>
        <vertAlign val="subscript"/>
        <sz val="11"/>
        <rFont val="Times New Roman"/>
        <family val="1"/>
      </rPr>
      <t xml:space="preserve">нс_тпр </t>
    </r>
    <r>
      <rPr>
        <sz val="11"/>
        <rFont val="Times New Roman"/>
        <family val="1"/>
      </rPr>
      <t>+ 0,2 х П</t>
    </r>
    <r>
      <rPr>
        <vertAlign val="subscript"/>
        <sz val="11"/>
        <rFont val="Times New Roman"/>
        <family val="1"/>
      </rPr>
      <t>нпа_тпр</t>
    </r>
  </si>
  <si>
    <t>(2.1)</t>
  </si>
  <si>
    <t>(3.2)</t>
  </si>
  <si>
    <t>4.</t>
  </si>
  <si>
    <r>
      <t>Плановое значение показателя П</t>
    </r>
    <r>
      <rPr>
        <vertAlign val="subscript"/>
        <sz val="11"/>
        <rFont val="Times New Roman"/>
        <family val="1"/>
      </rPr>
      <t>п</t>
    </r>
    <r>
      <rPr>
        <sz val="11"/>
        <rFont val="Times New Roman"/>
        <family val="1"/>
      </rPr>
      <t>, П</t>
    </r>
    <r>
      <rPr>
        <vertAlign val="superscript"/>
        <sz val="11"/>
        <rFont val="Times New Roman"/>
        <family val="1"/>
      </rPr>
      <t>пл</t>
    </r>
    <r>
      <rPr>
        <vertAlign val="subscript"/>
        <sz val="11"/>
        <rFont val="Times New Roman"/>
        <family val="1"/>
      </rPr>
      <t>п</t>
    </r>
  </si>
  <si>
    <t>5.</t>
  </si>
  <si>
    <t>6.</t>
  </si>
  <si>
    <r>
      <t>Плановое значение показателя П</t>
    </r>
    <r>
      <rPr>
        <vertAlign val="subscript"/>
        <sz val="11"/>
        <rFont val="Times New Roman"/>
        <family val="1"/>
      </rPr>
      <t>тсо</t>
    </r>
    <r>
      <rPr>
        <sz val="11"/>
        <rFont val="Times New Roman"/>
        <family val="1"/>
      </rPr>
      <t>, П</t>
    </r>
    <r>
      <rPr>
        <vertAlign val="superscript"/>
        <sz val="11"/>
        <rFont val="Times New Roman"/>
        <family val="1"/>
      </rPr>
      <t>пл</t>
    </r>
    <r>
      <rPr>
        <vertAlign val="subscript"/>
        <sz val="11"/>
        <rFont val="Times New Roman"/>
        <family val="1"/>
      </rPr>
      <t>тсо</t>
    </r>
  </si>
  <si>
    <r>
      <t>Оценка достижения показателя уровня качества оказываемых услуг, К</t>
    </r>
    <r>
      <rPr>
        <vertAlign val="subscript"/>
        <sz val="11"/>
        <rFont val="Times New Roman"/>
        <family val="1"/>
      </rPr>
      <t xml:space="preserve">кач1 </t>
    </r>
    <r>
      <rPr>
        <sz val="11"/>
        <rFont val="Times New Roman"/>
        <family val="1"/>
      </rPr>
      <t>(территориальной сетевой организации)</t>
    </r>
  </si>
  <si>
    <r>
      <t>Оценка достижения показателя уровня качества оказываемых услуг, К</t>
    </r>
    <r>
      <rPr>
        <vertAlign val="subscript"/>
        <sz val="11"/>
        <rFont val="Times New Roman"/>
        <family val="1"/>
      </rPr>
      <t xml:space="preserve">кач2 </t>
    </r>
    <r>
      <rPr>
        <sz val="11"/>
        <rFont val="Times New Roman"/>
        <family val="1"/>
      </rPr>
      <t>(территориальной сетевой организации)</t>
    </r>
  </si>
  <si>
    <t xml:space="preserve">1. коэффициент значимости показателя уровня надежности оказываемых услуг, α </t>
  </si>
  <si>
    <t>2. коэффициент значимости показателя уровня качества оказываемых услуг, β1</t>
  </si>
  <si>
    <t>3. коэффициент значимости показателя уровня качества оказываемых услуг, β2</t>
  </si>
  <si>
    <r>
      <t>4. оценка достижения показателя уровня надежности оказываемых услуг, К</t>
    </r>
    <r>
      <rPr>
        <vertAlign val="subscript"/>
        <sz val="11"/>
        <rFont val="Times New Roman"/>
        <family val="1"/>
      </rPr>
      <t>над</t>
    </r>
  </si>
  <si>
    <r>
      <t>5. оценка достижения показателя уровня качества оказываемых услуг (для территориальной сетевой организации), К</t>
    </r>
    <r>
      <rPr>
        <vertAlign val="subscript"/>
        <sz val="11"/>
        <rFont val="Times New Roman"/>
        <family val="1"/>
      </rPr>
      <t>кач1</t>
    </r>
  </si>
  <si>
    <r>
      <t>6. оценка достижения показателя уровня качества оказываемых услуг (для территориальной сетевой организации), К</t>
    </r>
    <r>
      <rPr>
        <vertAlign val="subscript"/>
        <sz val="11"/>
        <rFont val="Times New Roman"/>
        <family val="1"/>
      </rPr>
      <t>кач2</t>
    </r>
  </si>
  <si>
    <r>
      <t>7. обобщенный показатель уровня надежности и качества оказываемых услуг (К</t>
    </r>
    <r>
      <rPr>
        <vertAlign val="subscript"/>
        <sz val="11"/>
        <rFont val="Times New Roman"/>
        <family val="1"/>
      </rPr>
      <t xml:space="preserve">об),                                                                            </t>
    </r>
    <r>
      <rPr>
        <sz val="11"/>
        <rFont val="Times New Roman"/>
        <family val="1"/>
      </rPr>
      <t xml:space="preserve">  </t>
    </r>
    <r>
      <rPr>
        <sz val="12"/>
        <rFont val="Times New Roman"/>
        <family val="1"/>
      </rPr>
      <t xml:space="preserve">   К</t>
    </r>
    <r>
      <rPr>
        <vertAlign val="subscript"/>
        <sz val="11"/>
        <rFont val="Times New Roman"/>
        <family val="1"/>
      </rPr>
      <t xml:space="preserve">об.  </t>
    </r>
    <r>
      <rPr>
        <sz val="11"/>
        <rFont val="Cambria"/>
        <family val="1"/>
      </rPr>
      <t xml:space="preserve">= </t>
    </r>
    <r>
      <rPr>
        <sz val="12"/>
        <rFont val="Cambria"/>
        <family val="1"/>
      </rPr>
      <t xml:space="preserve">α </t>
    </r>
    <r>
      <rPr>
        <sz val="11"/>
        <rFont val="Cambria"/>
        <family val="1"/>
      </rPr>
      <t>х К</t>
    </r>
    <r>
      <rPr>
        <vertAlign val="subscript"/>
        <sz val="11"/>
        <rFont val="Cambria"/>
        <family val="1"/>
      </rPr>
      <t xml:space="preserve">над </t>
    </r>
    <r>
      <rPr>
        <sz val="11"/>
        <rFont val="Cambria"/>
        <family val="1"/>
      </rPr>
      <t xml:space="preserve">+ </t>
    </r>
    <r>
      <rPr>
        <sz val="11"/>
        <rFont val="Calibri"/>
        <family val="2"/>
      </rPr>
      <t>β</t>
    </r>
    <r>
      <rPr>
        <sz val="11"/>
        <rFont val="Cambria"/>
        <family val="1"/>
      </rPr>
      <t>1 х К</t>
    </r>
    <r>
      <rPr>
        <vertAlign val="subscript"/>
        <sz val="11"/>
        <rFont val="Cambria"/>
        <family val="1"/>
      </rPr>
      <t xml:space="preserve">кач1 </t>
    </r>
    <r>
      <rPr>
        <sz val="11"/>
        <rFont val="Cambria"/>
        <family val="1"/>
      </rPr>
      <t xml:space="preserve">+ </t>
    </r>
    <r>
      <rPr>
        <sz val="11"/>
        <rFont val="Calibri"/>
        <family val="2"/>
      </rPr>
      <t>β</t>
    </r>
    <r>
      <rPr>
        <sz val="11"/>
        <rFont val="Cambria"/>
        <family val="1"/>
      </rPr>
      <t>2 х К</t>
    </r>
    <r>
      <rPr>
        <vertAlign val="subscript"/>
        <sz val="11"/>
        <rFont val="Cambria"/>
        <family val="1"/>
      </rPr>
      <t>кач2</t>
    </r>
  </si>
  <si>
    <t>(5.2)</t>
  </si>
  <si>
    <t>СЧИТ ОРГАНИЗ.КОГДА ЕСТЬ ФАКТ (факт 2013 г. в 2014г. при расчете НВВ 2015 год)</t>
  </si>
  <si>
    <r>
      <t>2</t>
    </r>
    <r>
      <rPr>
        <sz val="9"/>
        <rFont val="Times New Roman"/>
        <family val="1"/>
      </rPr>
      <t xml:space="preserve"> Информация предоставляется справочно.</t>
    </r>
  </si>
  <si>
    <r>
      <t>____</t>
    </r>
    <r>
      <rPr>
        <sz val="9"/>
        <rFont val="Times New Roman"/>
        <family val="1"/>
      </rPr>
      <t>*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Количество заполняемых столбцов должно соответствовать количеству расчетных периодов регулирования в пределах одного долгосрочного периода регулирования, с указанием года отчетного расчетного периода регулирования.</t>
    </r>
  </si>
  <si>
    <t>одинак. по годам или с динамикой улучш.(темп улучш.может не примен.)</t>
  </si>
  <si>
    <t>(год)</t>
  </si>
  <si>
    <t>2019</t>
  </si>
  <si>
    <t>2018</t>
  </si>
  <si>
    <t>уменьш.по годам (коэфф.улучш.=0,015)</t>
  </si>
  <si>
    <t>или план 2015г. = факт 2013г.</t>
  </si>
  <si>
    <t>или план 2015 г. = план 2014г.-1,5%</t>
  </si>
  <si>
    <t>Описание (обоснование)</t>
  </si>
  <si>
    <r>
      <t xml:space="preserve">Мероприятия,
направленные
на улучшение показателя </t>
    </r>
    <r>
      <rPr>
        <vertAlign val="superscript"/>
        <sz val="11"/>
        <rFont val="Times New Roman"/>
        <family val="1"/>
      </rPr>
      <t>2</t>
    </r>
  </si>
  <si>
    <t>Наименование
показателя</t>
  </si>
  <si>
    <t>Предлагаемое плановое значение показателя уровня качества обслуживания потребителей услуг территориальными сетевыми организациями</t>
  </si>
  <si>
    <t xml:space="preserve">5.2. </t>
  </si>
  <si>
    <t xml:space="preserve">5.1. </t>
  </si>
  <si>
    <t xml:space="preserve">4.1. </t>
  </si>
  <si>
    <t xml:space="preserve">3.2. в) </t>
  </si>
  <si>
    <t xml:space="preserve">3.2. б) </t>
  </si>
  <si>
    <t xml:space="preserve">3.2. а) </t>
  </si>
  <si>
    <t xml:space="preserve">3.1. </t>
  </si>
  <si>
    <t xml:space="preserve">2.6. </t>
  </si>
  <si>
    <t xml:space="preserve">2.5. </t>
  </si>
  <si>
    <t xml:space="preserve">2.4. </t>
  </si>
  <si>
    <t xml:space="preserve">2.3. </t>
  </si>
  <si>
    <t xml:space="preserve">2.2. </t>
  </si>
  <si>
    <t xml:space="preserve">2.1. </t>
  </si>
  <si>
    <t xml:space="preserve">1. </t>
  </si>
  <si>
    <r>
      <t>Р</t>
    </r>
    <r>
      <rPr>
        <vertAlign val="subscript"/>
        <sz val="10"/>
        <rFont val="Times New Roman"/>
        <family val="1"/>
      </rPr>
      <t>с</t>
    </r>
    <r>
      <rPr>
        <sz val="10"/>
        <rFont val="Times New Roman"/>
        <family val="1"/>
      </rPr>
      <t xml:space="preserve"> </t>
    </r>
  </si>
  <si>
    <t xml:space="preserve">3.2. </t>
  </si>
  <si>
    <t xml:space="preserve">1.3. </t>
  </si>
  <si>
    <t xml:space="preserve">1.2. б) </t>
  </si>
  <si>
    <t xml:space="preserve">1.2. а) </t>
  </si>
  <si>
    <t xml:space="preserve">1.1. </t>
  </si>
  <si>
    <r>
      <t>И</t>
    </r>
    <r>
      <rPr>
        <vertAlign val="subscript"/>
        <sz val="10"/>
        <rFont val="Times New Roman"/>
        <family val="1"/>
      </rPr>
      <t>с</t>
    </r>
    <r>
      <rPr>
        <sz val="10"/>
        <rFont val="Times New Roman"/>
        <family val="1"/>
      </rPr>
      <t xml:space="preserve"> </t>
    </r>
  </si>
  <si>
    <t xml:space="preserve">6.2. </t>
  </si>
  <si>
    <t xml:space="preserve">6.1. </t>
  </si>
  <si>
    <t xml:space="preserve">4. </t>
  </si>
  <si>
    <t xml:space="preserve">3. </t>
  </si>
  <si>
    <t xml:space="preserve">1.2. г) </t>
  </si>
  <si>
    <t xml:space="preserve">1.2. в) </t>
  </si>
  <si>
    <r>
      <t>И</t>
    </r>
    <r>
      <rPr>
        <vertAlign val="subscript"/>
        <sz val="10"/>
        <rFont val="Times New Roman"/>
        <family val="1"/>
      </rPr>
      <t>н</t>
    </r>
    <r>
      <rPr>
        <sz val="10"/>
        <rFont val="Times New Roman"/>
        <family val="1"/>
      </rPr>
      <t xml:space="preserve"> </t>
    </r>
  </si>
  <si>
    <t>Предлагаемые плановые значения параметров (критериев), характеризующих индикаторы качества **</t>
  </si>
  <si>
    <t xml:space="preserve"> на каждый расчетный период регулирования в пределах долгосрочного периода регулирования*</t>
  </si>
  <si>
    <t>параметров (критериев), характеризующих индикаторы качества обслуживания потребителей,</t>
  </si>
  <si>
    <r>
      <t>Общее число заявок на технологическое присоединение к сети, поданных заявителями в соответствующий расчетный период, в десятках шт. без округления (N</t>
    </r>
    <r>
      <rPr>
        <vertAlign val="subscript"/>
        <sz val="12"/>
        <rFont val="Times New Roman"/>
        <family val="1"/>
      </rPr>
      <t>очз_тпр</t>
    </r>
    <r>
      <rPr>
        <sz val="11"/>
        <rFont val="Times New Roman"/>
        <family val="1"/>
      </rPr>
      <t>)</t>
    </r>
  </si>
  <si>
    <r>
      <t>Корректировка в 2015г. = НВВ 2013г.х К</t>
    </r>
    <r>
      <rPr>
        <b/>
        <vertAlign val="subscript"/>
        <sz val="14"/>
        <color indexed="10"/>
        <rFont val="Times New Roman"/>
        <family val="1"/>
      </rPr>
      <t>об.</t>
    </r>
    <r>
      <rPr>
        <b/>
        <sz val="14"/>
        <color indexed="10"/>
        <rFont val="Times New Roman"/>
        <family val="1"/>
      </rPr>
      <t>хП</t>
    </r>
    <r>
      <rPr>
        <b/>
        <vertAlign val="subscript"/>
        <sz val="14"/>
        <color indexed="10"/>
        <rFont val="Times New Roman"/>
        <family val="1"/>
      </rPr>
      <t>корр.max=</t>
    </r>
  </si>
  <si>
    <t xml:space="preserve">за </t>
  </si>
  <si>
    <t xml:space="preserve">Форма 4.1 - Показатели уровня надежности и уровня качества оказываемых услуг </t>
  </si>
  <si>
    <r>
      <t>Форма 4.2 - Расчет обобщенного показателя уровня надежности и качества оказываемых услуг</t>
    </r>
    <r>
      <rPr>
        <u val="single"/>
        <sz val="12"/>
        <rFont val="Times New Roman"/>
        <family val="1"/>
      </rPr>
      <t xml:space="preserve"> </t>
    </r>
  </si>
  <si>
    <r>
      <t>Показатель уровня качества осуществляемого технологического присоединения (П</t>
    </r>
    <r>
      <rPr>
        <vertAlign val="subscript"/>
        <sz val="11"/>
        <rFont val="Times New Roman"/>
        <family val="1"/>
      </rPr>
      <t>тпр</t>
    </r>
    <r>
      <rPr>
        <sz val="11"/>
        <rFont val="Times New Roman"/>
        <family val="1"/>
      </rPr>
      <t>)</t>
    </r>
  </si>
  <si>
    <r>
      <t>Показатель уровня качества обслуживания потребителей услуг территориальными сетевыми организациями (П</t>
    </r>
    <r>
      <rPr>
        <vertAlign val="subscript"/>
        <sz val="11"/>
        <rFont val="Times New Roman"/>
        <family val="1"/>
      </rPr>
      <t>тсо</t>
    </r>
    <r>
      <rPr>
        <sz val="11"/>
        <rFont val="Times New Roman"/>
        <family val="1"/>
      </rPr>
      <t>)</t>
    </r>
  </si>
  <si>
    <r>
      <t>"значение столбца 4"</t>
    </r>
    <r>
      <rPr>
        <b/>
        <sz val="11"/>
        <rFont val="Calibri"/>
        <family val="2"/>
      </rPr>
      <t>&lt;</t>
    </r>
    <r>
      <rPr>
        <b/>
        <sz val="11"/>
        <rFont val="Times New Roman"/>
        <family val="1"/>
      </rPr>
      <t>80%</t>
    </r>
  </si>
  <si>
    <r>
      <t>80%</t>
    </r>
    <r>
      <rPr>
        <b/>
        <sz val="11"/>
        <rFont val="Calibri"/>
        <family val="2"/>
      </rPr>
      <t>&lt;</t>
    </r>
    <r>
      <rPr>
        <b/>
        <sz val="11"/>
        <rFont val="Times New Roman"/>
        <family val="1"/>
      </rPr>
      <t>"значение столбца 4"</t>
    </r>
    <r>
      <rPr>
        <b/>
        <sz val="11"/>
        <rFont val="Calibri"/>
        <family val="2"/>
      </rPr>
      <t>&lt;12</t>
    </r>
    <r>
      <rPr>
        <b/>
        <sz val="11"/>
        <rFont val="Times New Roman"/>
        <family val="1"/>
      </rPr>
      <t>0%</t>
    </r>
  </si>
  <si>
    <r>
      <t>"значение столбца 4"</t>
    </r>
    <r>
      <rPr>
        <b/>
        <sz val="11"/>
        <rFont val="Calibri"/>
        <family val="2"/>
      </rPr>
      <t>&gt;12</t>
    </r>
    <r>
      <rPr>
        <b/>
        <sz val="11"/>
        <rFont val="Times New Roman"/>
        <family val="1"/>
      </rPr>
      <t>0%</t>
    </r>
  </si>
  <si>
    <r>
      <t>"значение столбца 4"</t>
    </r>
    <r>
      <rPr>
        <b/>
        <sz val="11"/>
        <rFont val="Calibri"/>
        <family val="2"/>
      </rPr>
      <t>&lt;8</t>
    </r>
    <r>
      <rPr>
        <b/>
        <sz val="11"/>
        <rFont val="Times New Roman"/>
        <family val="1"/>
      </rPr>
      <t>0%</t>
    </r>
  </si>
  <si>
    <t>б) наличие положения о деятельности структурного подразделения по работе 
с заявителями и потребителями услуг
(наличие - 1, отсутствие - 0), шт.</t>
  </si>
  <si>
    <t>номера для приема обращений потребителей услуг (наличие - 1, отсутствие - 0)</t>
  </si>
  <si>
    <t>справочной системы для автоматизации обработки обращений потребителей услуг, поступивших по телефону (наличие - 1, отсутствие - 0)</t>
  </si>
  <si>
    <t>автоинформирования потребителей услуг по телефону, предназначенной для доведения до них типовой информации (наличие - 1, отсутствие - 0)</t>
  </si>
  <si>
    <t>3. Наличие в сети Интернет сайта территориальной сетевой организации с возможностью обмена информацией с потребителями услуг посредством электронной почты (наличие - 1, отсутствие - 0)</t>
  </si>
  <si>
    <t>4. Проведение мероприятий по доведению до сведения потребителей услуг необходимой информации, в том числе путем ее размещения в сети Интернет, на бумажных носителях или иными доступными способами (проведение - 1, отсутствие - 0)</t>
  </si>
  <si>
    <r>
      <t>П</t>
    </r>
    <r>
      <rPr>
        <vertAlign val="subscript"/>
        <sz val="12"/>
        <rFont val="Times New Roman"/>
        <family val="1"/>
      </rPr>
      <t xml:space="preserve">заяв_тпр </t>
    </r>
    <r>
      <rPr>
        <sz val="11"/>
        <rFont val="Times New Roman"/>
        <family val="1"/>
      </rPr>
      <t>= N</t>
    </r>
    <r>
      <rPr>
        <vertAlign val="subscript"/>
        <sz val="12"/>
        <rFont val="Times New Roman"/>
        <family val="1"/>
      </rPr>
      <t xml:space="preserve">заяв_тпр </t>
    </r>
    <r>
      <rPr>
        <sz val="11"/>
        <rFont val="Times New Roman"/>
        <family val="1"/>
      </rPr>
      <t xml:space="preserve">/ </t>
    </r>
    <r>
      <rPr>
        <i/>
        <sz val="11"/>
        <rFont val="Times New Roman"/>
        <family val="1"/>
      </rPr>
      <t xml:space="preserve">max </t>
    </r>
    <r>
      <rPr>
        <sz val="11"/>
        <rFont val="Times New Roman"/>
        <family val="1"/>
      </rPr>
      <t>(1, N</t>
    </r>
    <r>
      <rPr>
        <vertAlign val="subscript"/>
        <sz val="12"/>
        <rFont val="Times New Roman"/>
        <family val="1"/>
      </rPr>
      <t xml:space="preserve">заяв_тпр </t>
    </r>
    <r>
      <rPr>
        <sz val="11"/>
        <rFont val="Times New Roman"/>
        <family val="1"/>
      </rPr>
      <t>- N</t>
    </r>
    <r>
      <rPr>
        <vertAlign val="superscript"/>
        <sz val="12"/>
        <rFont val="Times New Roman"/>
        <family val="1"/>
      </rPr>
      <t>нс</t>
    </r>
    <r>
      <rPr>
        <vertAlign val="subscript"/>
        <sz val="12"/>
        <rFont val="Times New Roman"/>
        <family val="1"/>
      </rPr>
      <t>заяв_тпр</t>
    </r>
    <r>
      <rPr>
        <sz val="11"/>
        <rFont val="Times New Roman"/>
        <family val="1"/>
      </rPr>
      <t xml:space="preserve">) = </t>
    </r>
  </si>
  <si>
    <t xml:space="preserve">Показатель качества исполнения договоров об осуществлении технологического присоединения </t>
  </si>
  <si>
    <r>
      <t>П</t>
    </r>
    <r>
      <rPr>
        <vertAlign val="subscript"/>
        <sz val="12"/>
        <rFont val="Times New Roman"/>
        <family val="1"/>
      </rPr>
      <t xml:space="preserve">нс_тпр </t>
    </r>
    <r>
      <rPr>
        <sz val="11"/>
        <rFont val="Times New Roman"/>
        <family val="1"/>
      </rPr>
      <t>= N</t>
    </r>
    <r>
      <rPr>
        <vertAlign val="subscript"/>
        <sz val="12"/>
        <rFont val="Times New Roman"/>
        <family val="1"/>
      </rPr>
      <t xml:space="preserve">сд_тпр </t>
    </r>
    <r>
      <rPr>
        <sz val="11"/>
        <rFont val="Times New Roman"/>
        <family val="1"/>
      </rPr>
      <t xml:space="preserve">/ </t>
    </r>
    <r>
      <rPr>
        <i/>
        <sz val="11"/>
        <rFont val="Times New Roman"/>
        <family val="1"/>
      </rPr>
      <t xml:space="preserve">max </t>
    </r>
    <r>
      <rPr>
        <sz val="11"/>
        <rFont val="Times New Roman"/>
        <family val="1"/>
      </rPr>
      <t>(1, N</t>
    </r>
    <r>
      <rPr>
        <vertAlign val="subscript"/>
        <sz val="12"/>
        <rFont val="Times New Roman"/>
        <family val="1"/>
      </rPr>
      <t xml:space="preserve">сд_тпр </t>
    </r>
    <r>
      <rPr>
        <sz val="11"/>
        <rFont val="Times New Roman"/>
        <family val="1"/>
      </rPr>
      <t>- N</t>
    </r>
    <r>
      <rPr>
        <vertAlign val="superscript"/>
        <sz val="12"/>
        <rFont val="Times New Roman"/>
        <family val="1"/>
      </rPr>
      <t>нс</t>
    </r>
    <r>
      <rPr>
        <vertAlign val="subscript"/>
        <sz val="12"/>
        <rFont val="Times New Roman"/>
        <family val="1"/>
      </rPr>
      <t>сд_тпр</t>
    </r>
    <r>
      <rPr>
        <sz val="11"/>
        <rFont val="Times New Roman"/>
        <family val="1"/>
      </rPr>
      <t xml:space="preserve">) = </t>
    </r>
  </si>
  <si>
    <r>
      <t>П</t>
    </r>
    <r>
      <rPr>
        <vertAlign val="subscript"/>
        <sz val="12"/>
        <rFont val="Times New Roman"/>
        <family val="1"/>
      </rPr>
      <t xml:space="preserve">нпа_тпр </t>
    </r>
    <r>
      <rPr>
        <sz val="11"/>
        <rFont val="Times New Roman"/>
        <family val="1"/>
      </rPr>
      <t>= N</t>
    </r>
    <r>
      <rPr>
        <vertAlign val="subscript"/>
        <sz val="12"/>
        <rFont val="Times New Roman"/>
        <family val="1"/>
      </rPr>
      <t xml:space="preserve">очз_тпр </t>
    </r>
    <r>
      <rPr>
        <sz val="11"/>
        <rFont val="Times New Roman"/>
        <family val="1"/>
      </rPr>
      <t xml:space="preserve">/ </t>
    </r>
    <r>
      <rPr>
        <i/>
        <sz val="11"/>
        <rFont val="Times New Roman"/>
        <family val="1"/>
      </rPr>
      <t xml:space="preserve">max </t>
    </r>
    <r>
      <rPr>
        <sz val="11"/>
        <rFont val="Times New Roman"/>
        <family val="1"/>
      </rPr>
      <t>(1, N</t>
    </r>
    <r>
      <rPr>
        <vertAlign val="subscript"/>
        <sz val="12"/>
        <rFont val="Times New Roman"/>
        <family val="1"/>
      </rPr>
      <t xml:space="preserve">очз_тпр </t>
    </r>
    <r>
      <rPr>
        <sz val="11"/>
        <rFont val="Times New Roman"/>
        <family val="1"/>
      </rPr>
      <t>- N</t>
    </r>
    <r>
      <rPr>
        <vertAlign val="subscript"/>
        <sz val="12"/>
        <rFont val="Times New Roman"/>
        <family val="1"/>
      </rPr>
      <t>н_тпр</t>
    </r>
    <r>
      <rPr>
        <sz val="11"/>
        <rFont val="Times New Roman"/>
        <family val="1"/>
      </rPr>
      <t xml:space="preserve">) = </t>
    </r>
  </si>
  <si>
    <t>_____*_Количество заполняемых столбцов должно соответствовать количеству расчетных периодов регулирования в пределах одного долгосрочного периода регулирования с указанием года отчетного расчетного периода регулирования.</t>
  </si>
  <si>
    <t>____**_Нумерация пунктов показателей параметров, характеризующих индикаторы качества, приведена в соответствии с формами 2.1 - 2.3 настоящего Приложения.</t>
  </si>
  <si>
    <t>Форма 2.4 - Предложения территориальных сетевых организаций по плановым значениям</t>
  </si>
  <si>
    <r>
      <t>80%</t>
    </r>
    <r>
      <rPr>
        <b/>
        <sz val="11"/>
        <rFont val="Calibri"/>
        <family val="2"/>
      </rPr>
      <t>&lt;</t>
    </r>
    <r>
      <rPr>
        <b/>
        <sz val="11"/>
        <rFont val="Times New Roman"/>
        <family val="1"/>
      </rPr>
      <t>"значение столбца 4"</t>
    </r>
    <r>
      <rPr>
        <b/>
        <sz val="11"/>
        <rFont val="Calibri"/>
        <family val="2"/>
      </rPr>
      <t>&lt;12</t>
    </r>
    <r>
      <rPr>
        <b/>
        <sz val="11"/>
        <rFont val="Times New Roman"/>
        <family val="1"/>
      </rPr>
      <t>0% , значение 2</t>
    </r>
  </si>
  <si>
    <t>1. Наличие структурного подразделения территориальной сетевой организации по рассмотрению, обработке и принятию мер по обращениям потребителей услуг (наличие - 1, отсутствие - 0)</t>
  </si>
  <si>
    <t>установленной процедуры согласования с потребителями услуг графиков вывода электросетевого оборудования в ремонт и (или) из эксплуатации (наличие - 1, отсутствие - 0)</t>
  </si>
  <si>
    <t>коэффициент отклонения (согласно п. 4.3 Методических указаний)</t>
  </si>
  <si>
    <r>
      <t>Показатель средней продолжительности прекращений передачи электрической энергии (П</t>
    </r>
    <r>
      <rPr>
        <vertAlign val="subscript"/>
        <sz val="11"/>
        <rFont val="Times New Roman"/>
        <family val="1"/>
      </rPr>
      <t>п</t>
    </r>
    <r>
      <rPr>
        <sz val="11"/>
        <rFont val="Times New Roman"/>
        <family val="1"/>
      </rPr>
      <t>),П_п = Т_пр / Т_тп</t>
    </r>
  </si>
  <si>
    <r>
      <t>Показатель уровня качества обслуживания потребителей услуг территориальными сетевыми организациями (П</t>
    </r>
    <r>
      <rPr>
        <vertAlign val="subscript"/>
        <sz val="11"/>
        <rFont val="Times New Roman"/>
        <family val="1"/>
      </rPr>
      <t>тсо</t>
    </r>
    <r>
      <rPr>
        <sz val="11"/>
        <rFont val="Times New Roman"/>
        <family val="1"/>
      </rPr>
      <t>), П</t>
    </r>
    <r>
      <rPr>
        <vertAlign val="subscript"/>
        <sz val="12"/>
        <rFont val="Times New Roman"/>
        <family val="1"/>
      </rPr>
      <t xml:space="preserve">тсо </t>
    </r>
    <r>
      <rPr>
        <sz val="11"/>
        <rFont val="Times New Roman"/>
        <family val="1"/>
      </rPr>
      <t>= 0,1 х И</t>
    </r>
    <r>
      <rPr>
        <vertAlign val="subscript"/>
        <sz val="12"/>
        <rFont val="Times New Roman"/>
        <family val="1"/>
      </rPr>
      <t>н</t>
    </r>
    <r>
      <rPr>
        <sz val="11"/>
        <rFont val="Times New Roman"/>
        <family val="1"/>
      </rPr>
      <t xml:space="preserve"> + 0,7 х И</t>
    </r>
    <r>
      <rPr>
        <vertAlign val="subscript"/>
        <sz val="12"/>
        <rFont val="Times New Roman"/>
        <family val="1"/>
      </rPr>
      <t xml:space="preserve">с </t>
    </r>
    <r>
      <rPr>
        <sz val="11"/>
        <rFont val="Times New Roman"/>
        <family val="1"/>
      </rPr>
      <t>+ 0,2 х Р</t>
    </r>
    <r>
      <rPr>
        <vertAlign val="subscript"/>
        <sz val="12"/>
        <rFont val="Times New Roman"/>
        <family val="1"/>
      </rPr>
      <t>с</t>
    </r>
  </si>
  <si>
    <t>Форма 1.5 - Предложения электросетевой организации по плановым значениям показателей надежности и качества услуг на каждый
расчетный период регулирования в пределах долгосрочного периода регулирования *</t>
  </si>
  <si>
    <t xml:space="preserve">Форма 1.1. Журнал учета текущей информации о прекращении передачи </t>
  </si>
  <si>
    <t xml:space="preserve">электрической энергии для потребителей услуг сетевой организации за </t>
  </si>
  <si>
    <t>Наименование сетевой организации</t>
  </si>
  <si>
    <r>
      <t xml:space="preserve">Обосновывающие 
данные для расчета </t>
    </r>
    <r>
      <rPr>
        <vertAlign val="superscript"/>
        <sz val="11"/>
        <rFont val="Times New Roman"/>
        <family val="1"/>
      </rPr>
      <t>1</t>
    </r>
  </si>
  <si>
    <t>Продолжительность прекращения, час.</t>
  </si>
  <si>
    <t>1</t>
  </si>
  <si>
    <t>2</t>
  </si>
  <si>
    <t>3</t>
  </si>
  <si>
    <t>Должность</t>
  </si>
  <si>
    <t>Ф.И.О.</t>
  </si>
  <si>
    <t>Подпись</t>
  </si>
  <si>
    <r>
      <t>1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В том числе на основе базы актов расследования технологических нарушений за соответствующий месяц.</t>
    </r>
  </si>
  <si>
    <r>
      <t>Показатель средней продолжительности 
прекращений передачи электрической энергии (П</t>
    </r>
    <r>
      <rPr>
        <vertAlign val="subscript"/>
        <sz val="11"/>
        <rFont val="Times New Roman"/>
        <family val="1"/>
      </rPr>
      <t>п</t>
    </r>
    <r>
      <rPr>
        <sz val="11"/>
        <rFont val="Times New Roman"/>
        <family val="1"/>
      </rPr>
      <t>)</t>
    </r>
  </si>
  <si>
    <t>точек присоединения</t>
  </si>
  <si>
    <t xml:space="preserve"> г. число</t>
  </si>
  <si>
    <t>Форма 1.2. Расчет показателя средней продолжительности прекращений 
передачи электрической энергии</t>
  </si>
  <si>
    <t>Сумма по столбцу 13 формы 8.1 
и деленная на значение пункта 1 формы 1.3
(Σ столбец 13 формы 8.1 / пункт 1 
формы 1.3).
При этом учитываются только события, 
по которым значения в столбце 8 равны "В", 
а в столбце 27 равны "1"</t>
  </si>
  <si>
    <r>
      <t>Средняя частота прекращений передачи электрической энергии на точку поставки (П</t>
    </r>
    <r>
      <rPr>
        <vertAlign val="subscript"/>
        <sz val="11"/>
        <rFont val="Times New Roman"/>
        <family val="1"/>
      </rPr>
      <t>saifi</t>
    </r>
    <r>
      <rPr>
        <sz val="11"/>
        <rFont val="Times New Roman"/>
        <family val="1"/>
      </rPr>
      <t>), шт.</t>
    </r>
  </si>
  <si>
    <t>сумма произведений по столбцу 9 
и столбцу 13 формы 8.1, деленная 
на значение пункта 1 Формы 1.3
(Σ столбец 9 * столбец 13) / пункт 1 
формы 1.3).
При этом учитываются только события, 
по которым значения в столбце 8 равны "В", 
а в столбце 27 равны "1"</t>
  </si>
  <si>
    <r>
      <t>Средняя продолжительность прекращения передачи электрической энергии на точку поставки (П</t>
    </r>
    <r>
      <rPr>
        <vertAlign val="subscript"/>
        <sz val="11"/>
        <rFont val="Times New Roman"/>
        <family val="1"/>
      </rPr>
      <t>saidi</t>
    </r>
    <r>
      <rPr>
        <sz val="11"/>
        <rFont val="Times New Roman"/>
        <family val="1"/>
      </rPr>
      <t>), час</t>
    </r>
  </si>
  <si>
    <t>В соответствии с заключенными 
договорами по передаче электроэнергии</t>
  </si>
  <si>
    <t>Максимальное за расчетный период регулирования число точек поставки потребителей услуг сетевой 
организации, шт.</t>
  </si>
  <si>
    <t>Метод определения</t>
  </si>
  <si>
    <t>Наименование составляющей показателя</t>
  </si>
  <si>
    <t>Форма 1.3. Расчет показателя средней продолжительности прекращения передачи электрической энергии потребителям услуг и показателя средней частоты прекращений передачи электрической энергии потребителям услуг сетевой организации</t>
  </si>
  <si>
    <t>(в ред. Приказа Минэнерго России от 21.06.2017 № 544)</t>
  </si>
  <si>
    <t>Форма 8.1 - Журнал учёта данных первичной информации по всем прекращениям передачи электрической энергии, произошедших на объектах электросетевых организаций  за</t>
  </si>
  <si>
    <t>год</t>
  </si>
  <si>
    <t>наименование электросетевой организации</t>
  </si>
  <si>
    <t>Данные о факте прекращения передачи электрической энергии</t>
  </si>
  <si>
    <t>Данные о масштабе прекращения передачи электрической энергии в сетевой организации</t>
  </si>
  <si>
    <t>Перечень смежных сетевых организаций, затронутых прекращением передачи электрической энергии</t>
  </si>
  <si>
    <t>Данные о причинах прекращения передачи электрической энергии и их расследовании</t>
  </si>
  <si>
    <t>Учет в  показателях надежности, в т.ч. индикативных показателях наджености (0 - нет, 1 - да)</t>
  </si>
  <si>
    <t>Номер прекращения передачи электрической энергии / Номер итоговой строки</t>
  </si>
  <si>
    <t xml:space="preserve">Наименование структурной единицы сетевой организации </t>
  </si>
  <si>
    <t>Вид объекта: КЛ, ВЛ, ПС, ТП, РП, КВЛ</t>
  </si>
  <si>
    <t xml:space="preserve">Диспетчерское наименование объекта электросетевого хозяйства сетевой организации, в результате отключения которой произошло прекращение передачи электроэнергии потребителям услуг </t>
  </si>
  <si>
    <t>Высший класс напряжения отключенного оборудования сетевой организации, кВ</t>
  </si>
  <si>
    <t>Время и дата начала прекращения передачи электрической энергии (часы, минуты, ГГГГ.ММ.ДД)</t>
  </si>
  <si>
    <t>Время и дата восстановления режима потребления электрической энергии потребителей услуг (часы, минуты, ГГГГ.ММ.ДД)</t>
  </si>
  <si>
    <t>Вид прекращения передачи электроэнергии (П, А, В, В1)</t>
  </si>
  <si>
    <t>Продолжительность прекращения передачи электрической энергии, час</t>
  </si>
  <si>
    <t>Перечень объектов электросетевого хозяйства, отключение которых приивело к прекращению передачи электрической энергии потребителям услуг (ПС, ТП, РП, ВЛ, КЛ, КВЛ)</t>
  </si>
  <si>
    <t>Перечень потребителей 1-й и 2-й категорий надежности, в отношении которых произошло полное ограничение режима потребления электрической энергии</t>
  </si>
  <si>
    <t>Перечень потребителей 1-й и 2-й категорий надежности, в отношении которых произошло частичное ограничение режима потребления электрической энергии</t>
  </si>
  <si>
    <t>Количество точек поставки потребителей услуг сетевой организации, в отношении которых произошел перерыв электроснабжения, шт., в том числе:</t>
  </si>
  <si>
    <t>Суммарный объем фактической нагрузки (мощности) на присоединениях потребителей услуг, по которым произошло прекращение передачи электрической энергии на момент возникновения такого события, кВт</t>
  </si>
  <si>
    <t>ВСЕГО</t>
  </si>
  <si>
    <t>в разделении категорий надежности потребителей электрической энергии</t>
  </si>
  <si>
    <t>в разделении уровней напряжения ЭПУ потребителя электрической энергии</t>
  </si>
  <si>
    <t>Смежные сетевые организации и производители электрической энергии</t>
  </si>
  <si>
    <t>Номер и дата акта расследования технологического нарушения, записи в оперативном журнале</t>
  </si>
  <si>
    <t>Код организационной причины аварии</t>
  </si>
  <si>
    <t>Код технической причины повреждения оборудования</t>
  </si>
  <si>
    <t>1-я категория надежности</t>
  </si>
  <si>
    <t>2-я категория надежности</t>
  </si>
  <si>
    <t>3-я категория надежности</t>
  </si>
  <si>
    <t>ВН (110 кВ и выше)</t>
  </si>
  <si>
    <t>СН1 (35 кВ)</t>
  </si>
  <si>
    <t>СН2 (6-20 кВ)</t>
  </si>
  <si>
    <t>НН (0,22- 1 кВ)</t>
  </si>
  <si>
    <t>За</t>
  </si>
  <si>
    <t>№ п/п</t>
  </si>
  <si>
    <t>Максимальное за расчетный период регулирования число точек поставки сетевой организации, шт., в том числе в разбивке по уровням напряжения:</t>
  </si>
  <si>
    <t>ВН (110 кВ и выше), шт.</t>
  </si>
  <si>
    <t>1.2.</t>
  </si>
  <si>
    <t>СН-1 (35 кВ), шт.</t>
  </si>
  <si>
    <t>1.3.</t>
  </si>
  <si>
    <t>СН-2 (6-20 кВ), шт.</t>
  </si>
  <si>
    <t>1.4.</t>
  </si>
  <si>
    <t>НН (до 1 кВ), шт.</t>
  </si>
  <si>
    <r>
      <t>Средняя продолжительность прекращения передачи электрической энергии на точку поставки  (П</t>
    </r>
    <r>
      <rPr>
        <vertAlign val="subscript"/>
        <sz val="11"/>
        <color indexed="8"/>
        <rFont val="Arial Narrow"/>
        <family val="2"/>
      </rPr>
      <t>saidi</t>
    </r>
    <r>
      <rPr>
        <sz val="11"/>
        <color indexed="8"/>
        <rFont val="Arial Narrow"/>
        <family val="2"/>
      </rPr>
      <t>), час.</t>
    </r>
  </si>
  <si>
    <r>
      <t>Средняя частота прекращений передачи электрической энергии на точку поставки (П</t>
    </r>
    <r>
      <rPr>
        <vertAlign val="subscript"/>
        <sz val="11"/>
        <color indexed="8"/>
        <rFont val="Arial Narrow"/>
        <family val="2"/>
      </rPr>
      <t>saifi</t>
    </r>
    <r>
      <rPr>
        <sz val="11"/>
        <color indexed="8"/>
        <rFont val="Arial Narrow"/>
        <family val="2"/>
      </rPr>
      <t>), шт.</t>
    </r>
  </si>
  <si>
    <r>
      <t>Средняя продолжительность прекращения передачи электрической энергии при проведении ремонтных работ  (П</t>
    </r>
    <r>
      <rPr>
        <vertAlign val="subscript"/>
        <sz val="11"/>
        <color indexed="8"/>
        <rFont val="Arial Narrow"/>
        <family val="2"/>
      </rPr>
      <t>saidi</t>
    </r>
    <r>
      <rPr>
        <sz val="11"/>
        <color indexed="8"/>
        <rFont val="Arial Narrow"/>
        <family val="2"/>
      </rPr>
      <t>), час.</t>
    </r>
  </si>
  <si>
    <r>
      <t>Средняя частота прекращений передачи электрической энергии при проведении ремонтных работ (П</t>
    </r>
    <r>
      <rPr>
        <vertAlign val="subscript"/>
        <sz val="11"/>
        <color indexed="8"/>
        <rFont val="Arial Narrow"/>
        <family val="2"/>
      </rPr>
      <t>saifi</t>
    </r>
    <r>
      <rPr>
        <sz val="11"/>
        <color indexed="8"/>
        <rFont val="Arial Narrow"/>
        <family val="2"/>
      </rPr>
      <t>), шт.</t>
    </r>
  </si>
  <si>
    <t>НН 
(ниже 1 кВ)</t>
  </si>
  <si>
    <t>СН2 (6 - 20 кВ)</t>
  </si>
  <si>
    <t>В разделении уровней напряжения ЭПУ потребителей электрической энергии</t>
  </si>
  <si>
    <t>В разделении категорий надежности потребителей электрической энергии</t>
  </si>
  <si>
    <t>Всего</t>
  </si>
  <si>
    <t>Класс напряжения, кВ</t>
  </si>
  <si>
    <t>Диспетчерское наименование ВЛ, КЛ, КВЛ</t>
  </si>
  <si>
    <t>Высший класс напряжения,
кВ</t>
  </si>
  <si>
    <t>Диспетчерское наименование ПС, ТП, РП</t>
  </si>
  <si>
    <t>Количество точек поставки потребителей услуг сетевой 
организации, присоединенных к первичному уровню 
присоединения, шт.</t>
  </si>
  <si>
    <t>Первичный
уровень
присоединения</t>
  </si>
  <si>
    <t>Вторичный
уровень
присоединения</t>
  </si>
  <si>
    <t>Диспетчерское наименование ЛЭП от вышестоящего центра питания до 
объекта электросетевого хозяйства, определенного вторичным уровнем напряжения</t>
  </si>
  <si>
    <t>Наименование вышестоящего центра питания относительно вторичного 
уровня присоединения при 
нормальной схеме электроснабжения 
(при наличии)</t>
  </si>
  <si>
    <t>Наименование структурной единицы сетевой организации</t>
  </si>
  <si>
    <t xml:space="preserve">Форма 8.1.1. Ведомость присоединений потребителей услуг сетевой организации (наименование) за </t>
  </si>
  <si>
    <t>ООО "Долина-Центр-С"</t>
  </si>
  <si>
    <t>Директор</t>
  </si>
  <si>
    <t>А.А. Перушкин</t>
  </si>
  <si>
    <t xml:space="preserve">Директор </t>
  </si>
  <si>
    <t>Директор                                                                                                         А.А. Перушкин</t>
  </si>
  <si>
    <t>Директор                                                                                                                                                                                                                                                                  А.А. Перушкин</t>
  </si>
  <si>
    <t>Директор                                                                                                                              А.А. Перушкин</t>
  </si>
  <si>
    <t xml:space="preserve">               А.А. Перушкин</t>
  </si>
  <si>
    <t xml:space="preserve">             А.А. Перушкин</t>
  </si>
  <si>
    <t xml:space="preserve">                                    А.А. Перушкин</t>
  </si>
  <si>
    <t>январь</t>
  </si>
  <si>
    <t>февраль</t>
  </si>
  <si>
    <t>декабрь</t>
  </si>
  <si>
    <t>ноябрь</t>
  </si>
  <si>
    <t>октябрь</t>
  </si>
  <si>
    <t>сентябрь</t>
  </si>
  <si>
    <t>август</t>
  </si>
  <si>
    <t>июль</t>
  </si>
  <si>
    <t>июнь</t>
  </si>
  <si>
    <t>май</t>
  </si>
  <si>
    <t>апрель</t>
  </si>
  <si>
    <t>март</t>
  </si>
  <si>
    <t>2020</t>
  </si>
  <si>
    <t>Форма 8.3. Расчет индикативного показателя уровня надежности оказываемых услуг для территориальных сетевых организаций и организацией по управлению единой национальной (общероссийской) электрической сетью, чей долгосрочный период регулирования начался после 2020 года.</t>
  </si>
  <si>
    <t>2020 г.</t>
  </si>
  <si>
    <t>2020 год</t>
  </si>
</sst>
</file>

<file path=xl/styles.xml><?xml version="1.0" encoding="utf-8"?>
<styleSheet xmlns="http://schemas.openxmlformats.org/spreadsheetml/2006/main">
  <numFmts count="3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dd/mm/yy"/>
    <numFmt numFmtId="181" formatCode="0.000"/>
    <numFmt numFmtId="182" formatCode="0.0"/>
    <numFmt numFmtId="183" formatCode="[=0]&quot; --&quot;;#,##0"/>
    <numFmt numFmtId="184" formatCode="[=0]&quot; --&quot;;#,##0.000"/>
    <numFmt numFmtId="185" formatCode="[=0]&quot; --&quot;;#,##0.0000"/>
    <numFmt numFmtId="186" formatCode="[=0]&quot; --&quot;;#,##0.0"/>
    <numFmt numFmtId="187" formatCode="#,##0.000"/>
    <numFmt numFmtId="188" formatCode="[=0]&quot; --&quot;;#,##0.00"/>
    <numFmt numFmtId="189" formatCode="0.0000"/>
    <numFmt numFmtId="190" formatCode="#,##0.0"/>
    <numFmt numFmtId="191" formatCode="0.00000"/>
    <numFmt numFmtId="192" formatCode="#,##0.0000"/>
    <numFmt numFmtId="193" formatCode="h:mm;@"/>
    <numFmt numFmtId="194" formatCode="[=0]&quot; --&quot;;#,##0.00000"/>
  </numFmts>
  <fonts count="111">
    <font>
      <sz val="10"/>
      <name val="Arial Cyr"/>
      <family val="0"/>
    </font>
    <font>
      <sz val="11"/>
      <color indexed="8"/>
      <name val="Calibri"/>
      <family val="2"/>
    </font>
    <font>
      <sz val="9"/>
      <name val="Times New Roman"/>
      <family val="1"/>
    </font>
    <font>
      <b/>
      <sz val="12"/>
      <color indexed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sz val="10"/>
      <name val="Times New Roman"/>
      <family val="1"/>
    </font>
    <font>
      <vertAlign val="subscript"/>
      <sz val="11"/>
      <name val="Times New Roman"/>
      <family val="1"/>
    </font>
    <font>
      <sz val="10"/>
      <name val="Times New Roman Cyr"/>
      <family val="0"/>
    </font>
    <font>
      <vertAlign val="superscript"/>
      <sz val="11"/>
      <name val="Times New Roman"/>
      <family val="1"/>
    </font>
    <font>
      <b/>
      <sz val="11"/>
      <color indexed="10"/>
      <name val="Times New Roman"/>
      <family val="1"/>
    </font>
    <font>
      <b/>
      <sz val="11"/>
      <color indexed="56"/>
      <name val="Times New Roman"/>
      <family val="1"/>
    </font>
    <font>
      <b/>
      <i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b/>
      <vertAlign val="subscript"/>
      <sz val="14"/>
      <color indexed="10"/>
      <name val="Times New Roman"/>
      <family val="1"/>
    </font>
    <font>
      <b/>
      <sz val="14"/>
      <color indexed="9"/>
      <name val="Times New Roman"/>
      <family val="1"/>
    </font>
    <font>
      <sz val="11"/>
      <color indexed="9"/>
      <name val="Times New Roman"/>
      <family val="1"/>
    </font>
    <font>
      <b/>
      <sz val="12"/>
      <color indexed="9"/>
      <name val="Times New Roman"/>
      <family val="1"/>
    </font>
    <font>
      <b/>
      <sz val="14"/>
      <color indexed="56"/>
      <name val="Times New Roman"/>
      <family val="1"/>
    </font>
    <font>
      <sz val="11"/>
      <color indexed="56"/>
      <name val="Times New Roman"/>
      <family val="1"/>
    </font>
    <font>
      <sz val="14"/>
      <name val="Calibri"/>
      <family val="2"/>
    </font>
    <font>
      <sz val="14"/>
      <name val="Times New Roman"/>
      <family val="1"/>
    </font>
    <font>
      <sz val="11"/>
      <name val="Arial Cyr"/>
      <family val="0"/>
    </font>
    <font>
      <sz val="11"/>
      <name val="Calibri"/>
      <family val="2"/>
    </font>
    <font>
      <b/>
      <sz val="12"/>
      <name val="Times New Roman"/>
      <family val="1"/>
    </font>
    <font>
      <sz val="14"/>
      <color indexed="10"/>
      <name val="Times New Roman"/>
      <family val="1"/>
    </font>
    <font>
      <vertAlign val="superscript"/>
      <sz val="12"/>
      <name val="Times New Roman"/>
      <family val="1"/>
    </font>
    <font>
      <b/>
      <sz val="14"/>
      <name val="Times New Roman"/>
      <family val="1"/>
    </font>
    <font>
      <vertAlign val="subscript"/>
      <sz val="12"/>
      <name val="Times New Roman"/>
      <family val="1"/>
    </font>
    <font>
      <u val="single"/>
      <sz val="9"/>
      <name val="Times New Roman"/>
      <family val="1"/>
    </font>
    <font>
      <b/>
      <u val="single"/>
      <sz val="11"/>
      <color indexed="10"/>
      <name val="Times New Roman"/>
      <family val="1"/>
    </font>
    <font>
      <b/>
      <sz val="11"/>
      <color indexed="10"/>
      <name val="Calibri"/>
      <family val="2"/>
    </font>
    <font>
      <sz val="11"/>
      <name val="Cambria"/>
      <family val="1"/>
    </font>
    <font>
      <sz val="12"/>
      <name val="Cambria"/>
      <family val="1"/>
    </font>
    <font>
      <vertAlign val="subscript"/>
      <sz val="11"/>
      <name val="Cambria"/>
      <family val="1"/>
    </font>
    <font>
      <vertAlign val="superscript"/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color indexed="9"/>
      <name val="Times New Roman"/>
      <family val="1"/>
    </font>
    <font>
      <vertAlign val="subscript"/>
      <sz val="10"/>
      <name val="Times New Roman"/>
      <family val="1"/>
    </font>
    <font>
      <sz val="11"/>
      <color indexed="10"/>
      <name val="Times New Roman"/>
      <family val="1"/>
    </font>
    <font>
      <b/>
      <sz val="9"/>
      <color indexed="56"/>
      <name val="Times New Roman"/>
      <family val="1"/>
    </font>
    <font>
      <b/>
      <sz val="9"/>
      <color indexed="10"/>
      <name val="Times New Roman"/>
      <family val="1"/>
    </font>
    <font>
      <sz val="8"/>
      <name val="Arial Cyr"/>
      <family val="0"/>
    </font>
    <font>
      <b/>
      <u val="single"/>
      <sz val="11"/>
      <name val="Times New Roman"/>
      <family val="1"/>
    </font>
    <font>
      <b/>
      <sz val="11"/>
      <name val="Calibri"/>
      <family val="2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i/>
      <sz val="10"/>
      <name val="Arial Cyr"/>
      <family val="0"/>
    </font>
    <font>
      <sz val="11"/>
      <color indexed="8"/>
      <name val="Arial Narrow"/>
      <family val="2"/>
    </font>
    <font>
      <vertAlign val="subscript"/>
      <sz val="11"/>
      <color indexed="8"/>
      <name val="Arial Narrow"/>
      <family val="2"/>
    </font>
    <font>
      <b/>
      <sz val="10"/>
      <name val="Arial Cyr"/>
      <family val="0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b/>
      <sz val="8"/>
      <color indexed="8"/>
      <name val="Arial Narrow"/>
      <family val="2"/>
    </font>
    <font>
      <sz val="10"/>
      <color indexed="8"/>
      <name val="Times New Roman"/>
      <family val="1"/>
    </font>
    <font>
      <sz val="11"/>
      <color indexed="10"/>
      <name val="Arial Narrow"/>
      <family val="2"/>
    </font>
    <font>
      <i/>
      <sz val="11"/>
      <color indexed="8"/>
      <name val="Calibri"/>
      <family val="2"/>
    </font>
    <font>
      <i/>
      <u val="single"/>
      <sz val="10"/>
      <color indexed="8"/>
      <name val="Arial Narrow"/>
      <family val="2"/>
    </font>
    <font>
      <i/>
      <u val="single"/>
      <sz val="10"/>
      <color indexed="8"/>
      <name val="Calibri"/>
      <family val="2"/>
    </font>
    <font>
      <b/>
      <sz val="11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  <font>
      <sz val="11"/>
      <color rgb="FF000000"/>
      <name val="Arial Narrow"/>
      <family val="2"/>
    </font>
    <font>
      <sz val="14"/>
      <color rgb="FF000000"/>
      <name val="Calibri"/>
      <family val="2"/>
    </font>
    <font>
      <b/>
      <sz val="8"/>
      <color rgb="FF000000"/>
      <name val="Arial Narrow"/>
      <family val="2"/>
    </font>
    <font>
      <sz val="10"/>
      <color rgb="FF000000"/>
      <name val="Times New Roman"/>
      <family val="1"/>
    </font>
    <font>
      <sz val="11"/>
      <color rgb="FFFF0000"/>
      <name val="Arial Narrow"/>
      <family val="2"/>
    </font>
    <font>
      <b/>
      <sz val="11"/>
      <color rgb="FF000000"/>
      <name val="Calibri"/>
      <family val="2"/>
    </font>
    <font>
      <i/>
      <sz val="11"/>
      <color rgb="FF000000"/>
      <name val="Calibri"/>
      <family val="2"/>
    </font>
    <font>
      <i/>
      <u val="single"/>
      <sz val="10"/>
      <color rgb="FF000000"/>
      <name val="Arial Narrow"/>
      <family val="2"/>
    </font>
    <font>
      <i/>
      <u val="single"/>
      <sz val="10"/>
      <color rgb="FF000000"/>
      <name val="Calibri"/>
      <family val="2"/>
    </font>
    <font>
      <b/>
      <sz val="11"/>
      <color rgb="FF000000"/>
      <name val="Arial Narrow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/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/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/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 style="medium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0" fillId="2" borderId="0" applyNumberFormat="0" applyBorder="0" applyAlignment="0" applyProtection="0"/>
    <xf numFmtId="0" fontId="80" fillId="3" borderId="0" applyNumberFormat="0" applyBorder="0" applyAlignment="0" applyProtection="0"/>
    <xf numFmtId="0" fontId="80" fillId="4" borderId="0" applyNumberFormat="0" applyBorder="0" applyAlignment="0" applyProtection="0"/>
    <xf numFmtId="0" fontId="80" fillId="5" borderId="0" applyNumberFormat="0" applyBorder="0" applyAlignment="0" applyProtection="0"/>
    <xf numFmtId="0" fontId="80" fillId="6" borderId="0" applyNumberFormat="0" applyBorder="0" applyAlignment="0" applyProtection="0"/>
    <xf numFmtId="0" fontId="80" fillId="7" borderId="0" applyNumberFormat="0" applyBorder="0" applyAlignment="0" applyProtection="0"/>
    <xf numFmtId="0" fontId="80" fillId="8" borderId="0" applyNumberFormat="0" applyBorder="0" applyAlignment="0" applyProtection="0"/>
    <xf numFmtId="0" fontId="80" fillId="9" borderId="0" applyNumberFormat="0" applyBorder="0" applyAlignment="0" applyProtection="0"/>
    <xf numFmtId="0" fontId="80" fillId="10" borderId="0" applyNumberFormat="0" applyBorder="0" applyAlignment="0" applyProtection="0"/>
    <xf numFmtId="0" fontId="80" fillId="11" borderId="0" applyNumberFormat="0" applyBorder="0" applyAlignment="0" applyProtection="0"/>
    <xf numFmtId="0" fontId="80" fillId="12" borderId="0" applyNumberFormat="0" applyBorder="0" applyAlignment="0" applyProtection="0"/>
    <xf numFmtId="0" fontId="80" fillId="13" borderId="0" applyNumberFormat="0" applyBorder="0" applyAlignment="0" applyProtection="0"/>
    <xf numFmtId="0" fontId="81" fillId="14" borderId="0" applyNumberFormat="0" applyBorder="0" applyAlignment="0" applyProtection="0"/>
    <xf numFmtId="0" fontId="81" fillId="15" borderId="0" applyNumberFormat="0" applyBorder="0" applyAlignment="0" applyProtection="0"/>
    <xf numFmtId="0" fontId="81" fillId="16" borderId="0" applyNumberFormat="0" applyBorder="0" applyAlignment="0" applyProtection="0"/>
    <xf numFmtId="0" fontId="81" fillId="17" borderId="0" applyNumberFormat="0" applyBorder="0" applyAlignment="0" applyProtection="0"/>
    <xf numFmtId="0" fontId="81" fillId="18" borderId="0" applyNumberFormat="0" applyBorder="0" applyAlignment="0" applyProtection="0"/>
    <xf numFmtId="0" fontId="81" fillId="19" borderId="0" applyNumberFormat="0" applyBorder="0" applyAlignment="0" applyProtection="0"/>
    <xf numFmtId="0" fontId="81" fillId="20" borderId="0" applyNumberFormat="0" applyBorder="0" applyAlignment="0" applyProtection="0"/>
    <xf numFmtId="0" fontId="81" fillId="21" borderId="0" applyNumberFormat="0" applyBorder="0" applyAlignment="0" applyProtection="0"/>
    <xf numFmtId="0" fontId="81" fillId="22" borderId="0" applyNumberFormat="0" applyBorder="0" applyAlignment="0" applyProtection="0"/>
    <xf numFmtId="0" fontId="81" fillId="23" borderId="0" applyNumberFormat="0" applyBorder="0" applyAlignment="0" applyProtection="0"/>
    <xf numFmtId="0" fontId="81" fillId="24" borderId="0" applyNumberFormat="0" applyBorder="0" applyAlignment="0" applyProtection="0"/>
    <xf numFmtId="0" fontId="81" fillId="25" borderId="0" applyNumberFormat="0" applyBorder="0" applyAlignment="0" applyProtection="0"/>
    <xf numFmtId="0" fontId="82" fillId="26" borderId="1" applyNumberFormat="0" applyAlignment="0" applyProtection="0"/>
    <xf numFmtId="0" fontId="83" fillId="27" borderId="2" applyNumberFormat="0" applyAlignment="0" applyProtection="0"/>
    <xf numFmtId="0" fontId="84" fillId="27" borderId="1" applyNumberFormat="0" applyAlignment="0" applyProtection="0"/>
    <xf numFmtId="0" fontId="85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86" fillId="0" borderId="3" applyNumberFormat="0" applyFill="0" applyAlignment="0" applyProtection="0"/>
    <xf numFmtId="0" fontId="87" fillId="0" borderId="4" applyNumberFormat="0" applyFill="0" applyAlignment="0" applyProtection="0"/>
    <xf numFmtId="0" fontId="88" fillId="0" borderId="5" applyNumberFormat="0" applyFill="0" applyAlignment="0" applyProtection="0"/>
    <xf numFmtId="0" fontId="88" fillId="0" borderId="0" applyNumberFormat="0" applyFill="0" applyBorder="0" applyAlignment="0" applyProtection="0"/>
    <xf numFmtId="0" fontId="89" fillId="0" borderId="6" applyNumberFormat="0" applyFill="0" applyAlignment="0" applyProtection="0"/>
    <xf numFmtId="0" fontId="90" fillId="28" borderId="7" applyNumberFormat="0" applyAlignment="0" applyProtection="0"/>
    <xf numFmtId="0" fontId="91" fillId="0" borderId="0" applyNumberFormat="0" applyFill="0" applyBorder="0" applyAlignment="0" applyProtection="0"/>
    <xf numFmtId="0" fontId="92" fillId="29" borderId="0" applyNumberFormat="0" applyBorder="0" applyAlignment="0" applyProtection="0"/>
    <xf numFmtId="0" fontId="93" fillId="0" borderId="0">
      <alignment/>
      <protection/>
    </xf>
    <xf numFmtId="0" fontId="9" fillId="0" borderId="0">
      <alignment/>
      <protection/>
    </xf>
    <xf numFmtId="0" fontId="94" fillId="0" borderId="0" applyNumberFormat="0" applyFill="0" applyBorder="0" applyAlignment="0" applyProtection="0"/>
    <xf numFmtId="0" fontId="95" fillId="30" borderId="0" applyNumberFormat="0" applyBorder="0" applyAlignment="0" applyProtection="0"/>
    <xf numFmtId="0" fontId="9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97" fillId="0" borderId="9" applyNumberFormat="0" applyFill="0" applyAlignment="0" applyProtection="0"/>
    <xf numFmtId="0" fontId="98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99" fillId="32" borderId="0" applyNumberFormat="0" applyBorder="0" applyAlignment="0" applyProtection="0"/>
  </cellStyleXfs>
  <cellXfs count="715">
    <xf numFmtId="0" fontId="0" fillId="0" borderId="0" xfId="0" applyAlignment="1">
      <alignment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right"/>
    </xf>
    <xf numFmtId="0" fontId="4" fillId="0" borderId="0" xfId="0" applyNumberFormat="1" applyFont="1" applyBorder="1" applyAlignment="1">
      <alignment horizontal="right"/>
    </xf>
    <xf numFmtId="0" fontId="4" fillId="33" borderId="0" xfId="0" applyNumberFormat="1" applyFont="1" applyFill="1" applyBorder="1" applyAlignment="1">
      <alignment horizontal="left"/>
    </xf>
    <xf numFmtId="0" fontId="4" fillId="0" borderId="1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center" vertical="top"/>
    </xf>
    <xf numFmtId="0" fontId="4" fillId="0" borderId="0" xfId="0" applyFont="1" applyAlignment="1">
      <alignment horizontal="left"/>
    </xf>
    <xf numFmtId="0" fontId="2" fillId="0" borderId="0" xfId="0" applyNumberFormat="1" applyFont="1" applyBorder="1" applyAlignment="1">
      <alignment horizontal="center"/>
    </xf>
    <xf numFmtId="0" fontId="4" fillId="0" borderId="11" xfId="0" applyNumberFormat="1" applyFont="1" applyBorder="1" applyAlignment="1">
      <alignment horizontal="left"/>
    </xf>
    <xf numFmtId="0" fontId="4" fillId="0" borderId="12" xfId="0" applyNumberFormat="1" applyFont="1" applyBorder="1" applyAlignment="1">
      <alignment horizontal="left"/>
    </xf>
    <xf numFmtId="0" fontId="4" fillId="0" borderId="13" xfId="0" applyNumberFormat="1" applyFont="1" applyBorder="1" applyAlignment="1">
      <alignment horizontal="left"/>
    </xf>
    <xf numFmtId="0" fontId="4" fillId="0" borderId="14" xfId="0" applyNumberFormat="1" applyFont="1" applyBorder="1" applyAlignment="1">
      <alignment horizontal="left"/>
    </xf>
    <xf numFmtId="0" fontId="4" fillId="0" borderId="0" xfId="0" applyFont="1" applyAlignment="1">
      <alignment horizontal="right"/>
    </xf>
    <xf numFmtId="0" fontId="13" fillId="34" borderId="0" xfId="0" applyNumberFormat="1" applyFont="1" applyFill="1" applyBorder="1" applyAlignment="1">
      <alignment horizontal="left"/>
    </xf>
    <xf numFmtId="0" fontId="5" fillId="34" borderId="0" xfId="0" applyNumberFormat="1" applyFont="1" applyFill="1" applyBorder="1" applyAlignment="1">
      <alignment horizontal="left"/>
    </xf>
    <xf numFmtId="0" fontId="2" fillId="34" borderId="0" xfId="0" applyNumberFormat="1" applyFont="1" applyFill="1" applyBorder="1" applyAlignment="1">
      <alignment horizontal="left"/>
    </xf>
    <xf numFmtId="0" fontId="4" fillId="0" borderId="0" xfId="0" applyNumberFormat="1" applyFont="1" applyBorder="1" applyAlignment="1">
      <alignment horizontal="center" wrapText="1"/>
    </xf>
    <xf numFmtId="0" fontId="19" fillId="0" borderId="0" xfId="0" applyNumberFormat="1" applyFont="1" applyBorder="1" applyAlignment="1">
      <alignment horizontal="left"/>
    </xf>
    <xf numFmtId="0" fontId="20" fillId="0" borderId="0" xfId="0" applyFont="1" applyAlignment="1">
      <alignment horizontal="left"/>
    </xf>
    <xf numFmtId="0" fontId="4" fillId="0" borderId="0" xfId="0" applyNumberFormat="1" applyFont="1" applyBorder="1" applyAlignment="1">
      <alignment horizontal="center" vertical="top"/>
    </xf>
    <xf numFmtId="0" fontId="4" fillId="0" borderId="14" xfId="0" applyNumberFormat="1" applyFont="1" applyBorder="1" applyAlignment="1">
      <alignment horizontal="center" wrapText="1"/>
    </xf>
    <xf numFmtId="0" fontId="4" fillId="0" borderId="14" xfId="0" applyNumberFormat="1" applyFont="1" applyBorder="1" applyAlignment="1">
      <alignment horizontal="center"/>
    </xf>
    <xf numFmtId="0" fontId="21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14" fillId="34" borderId="0" xfId="0" applyFont="1" applyFill="1" applyAlignment="1">
      <alignment horizontal="left"/>
    </xf>
    <xf numFmtId="0" fontId="11" fillId="34" borderId="0" xfId="0" applyFont="1" applyFill="1" applyAlignment="1">
      <alignment horizontal="left"/>
    </xf>
    <xf numFmtId="3" fontId="26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3" fontId="26" fillId="0" borderId="0" xfId="0" applyNumberFormat="1" applyFont="1" applyFill="1" applyAlignment="1">
      <alignment horizontal="center"/>
    </xf>
    <xf numFmtId="3" fontId="26" fillId="0" borderId="0" xfId="0" applyNumberFormat="1" applyFont="1" applyFill="1" applyAlignment="1">
      <alignment horizontal="center" vertical="top"/>
    </xf>
    <xf numFmtId="0" fontId="4" fillId="0" borderId="0" xfId="0" applyFont="1" applyFill="1" applyAlignment="1">
      <alignment horizontal="left"/>
    </xf>
    <xf numFmtId="0" fontId="2" fillId="0" borderId="0" xfId="0" applyFont="1" applyFill="1" applyAlignment="1">
      <alignment horizontal="left" vertical="top"/>
    </xf>
    <xf numFmtId="0" fontId="2" fillId="0" borderId="0" xfId="0" applyFont="1" applyAlignment="1">
      <alignment horizontal="left" vertical="top"/>
    </xf>
    <xf numFmtId="182" fontId="14" fillId="34" borderId="0" xfId="0" applyNumberFormat="1" applyFont="1" applyFill="1" applyAlignment="1">
      <alignment horizontal="left"/>
    </xf>
    <xf numFmtId="0" fontId="4" fillId="0" borderId="0" xfId="0" applyNumberFormat="1" applyFont="1" applyBorder="1" applyAlignment="1">
      <alignment horizontal="centerContinuous"/>
    </xf>
    <xf numFmtId="0" fontId="2" fillId="0" borderId="0" xfId="0" applyNumberFormat="1" applyFont="1" applyBorder="1" applyAlignment="1">
      <alignment horizontal="centerContinuous" vertical="top"/>
    </xf>
    <xf numFmtId="0" fontId="5" fillId="0" borderId="0" xfId="0" applyNumberFormat="1" applyFont="1" applyBorder="1" applyAlignment="1">
      <alignment horizontal="center"/>
    </xf>
    <xf numFmtId="0" fontId="2" fillId="0" borderId="15" xfId="0" applyNumberFormat="1" applyFont="1" applyBorder="1" applyAlignment="1">
      <alignment horizontal="center" vertical="top"/>
    </xf>
    <xf numFmtId="0" fontId="0" fillId="0" borderId="10" xfId="0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5" fillId="0" borderId="0" xfId="0" applyNumberFormat="1" applyFont="1" applyBorder="1" applyAlignment="1">
      <alignment horizontal="left" vertical="top"/>
    </xf>
    <xf numFmtId="0" fontId="0" fillId="0" borderId="0" xfId="0" applyBorder="1" applyAlignment="1">
      <alignment horizontal="center"/>
    </xf>
    <xf numFmtId="49" fontId="5" fillId="0" borderId="10" xfId="0" applyNumberFormat="1" applyFont="1" applyBorder="1" applyAlignment="1">
      <alignment horizontal="centerContinuous" vertical="top"/>
    </xf>
    <xf numFmtId="0" fontId="5" fillId="0" borderId="10" xfId="0" applyNumberFormat="1" applyFont="1" applyBorder="1" applyAlignment="1">
      <alignment horizontal="centerContinuous"/>
    </xf>
    <xf numFmtId="0" fontId="2" fillId="0" borderId="15" xfId="0" applyNumberFormat="1" applyFont="1" applyBorder="1" applyAlignment="1">
      <alignment horizontal="left" vertical="top"/>
    </xf>
    <xf numFmtId="0" fontId="4" fillId="0" borderId="14" xfId="0" applyNumberFormat="1" applyFont="1" applyBorder="1" applyAlignment="1">
      <alignment horizontal="left" vertical="top" wrapText="1"/>
    </xf>
    <xf numFmtId="0" fontId="41" fillId="0" borderId="0" xfId="0" applyFont="1" applyAlignment="1">
      <alignment horizontal="left"/>
    </xf>
    <xf numFmtId="0" fontId="4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 vertical="top"/>
    </xf>
    <xf numFmtId="0" fontId="2" fillId="33" borderId="15" xfId="0" applyFont="1" applyFill="1" applyBorder="1" applyAlignment="1">
      <alignment horizontal="centerContinuous" vertical="top"/>
    </xf>
    <xf numFmtId="0" fontId="2" fillId="0" borderId="15" xfId="0" applyNumberFormat="1" applyFont="1" applyBorder="1" applyAlignment="1">
      <alignment horizontal="centerContinuous" vertical="top"/>
    </xf>
    <xf numFmtId="0" fontId="4" fillId="0" borderId="15" xfId="0" applyNumberFormat="1" applyFont="1" applyBorder="1" applyAlignment="1">
      <alignment horizontal="centerContinuous"/>
    </xf>
    <xf numFmtId="0" fontId="4" fillId="0" borderId="0" xfId="0" applyFont="1" applyAlignment="1">
      <alignment horizontal="centerContinuous" wrapText="1"/>
    </xf>
    <xf numFmtId="190" fontId="5" fillId="0" borderId="0" xfId="0" applyNumberFormat="1" applyFont="1" applyAlignment="1">
      <alignment horizontal="centerContinuous" wrapText="1"/>
    </xf>
    <xf numFmtId="0" fontId="5" fillId="33" borderId="0" xfId="0" applyNumberFormat="1" applyFont="1" applyFill="1" applyBorder="1" applyAlignment="1">
      <alignment horizontal="left"/>
    </xf>
    <xf numFmtId="0" fontId="5" fillId="33" borderId="0" xfId="0" applyNumberFormat="1" applyFont="1" applyFill="1" applyBorder="1" applyAlignment="1">
      <alignment horizontal="center"/>
    </xf>
    <xf numFmtId="0" fontId="5" fillId="33" borderId="0" xfId="0" applyNumberFormat="1" applyFont="1" applyFill="1" applyBorder="1" applyAlignment="1">
      <alignment horizontal="left" vertical="top"/>
    </xf>
    <xf numFmtId="0" fontId="0" fillId="33" borderId="0" xfId="0" applyFill="1" applyBorder="1" applyAlignment="1">
      <alignment horizontal="center"/>
    </xf>
    <xf numFmtId="49" fontId="5" fillId="33" borderId="0" xfId="0" applyNumberFormat="1" applyFont="1" applyFill="1" applyBorder="1" applyAlignment="1">
      <alignment horizontal="centerContinuous" vertical="top"/>
    </xf>
    <xf numFmtId="0" fontId="0" fillId="33" borderId="10" xfId="0" applyFill="1" applyBorder="1" applyAlignment="1">
      <alignment horizontal="centerContinuous"/>
    </xf>
    <xf numFmtId="0" fontId="5" fillId="33" borderId="10" xfId="0" applyNumberFormat="1" applyFont="1" applyFill="1" applyBorder="1" applyAlignment="1">
      <alignment horizontal="centerContinuous"/>
    </xf>
    <xf numFmtId="0" fontId="5" fillId="33" borderId="16" xfId="0" applyNumberFormat="1" applyFont="1" applyFill="1" applyBorder="1" applyAlignment="1">
      <alignment horizontal="center"/>
    </xf>
    <xf numFmtId="0" fontId="5" fillId="33" borderId="0" xfId="0" applyNumberFormat="1" applyFont="1" applyFill="1" applyBorder="1" applyAlignment="1">
      <alignment horizontal="right"/>
    </xf>
    <xf numFmtId="0" fontId="4" fillId="33" borderId="0" xfId="0" applyNumberFormat="1" applyFont="1" applyFill="1" applyBorder="1" applyAlignment="1">
      <alignment horizontal="centerContinuous"/>
    </xf>
    <xf numFmtId="0" fontId="2" fillId="33" borderId="15" xfId="0" applyNumberFormat="1" applyFont="1" applyFill="1" applyBorder="1" applyAlignment="1">
      <alignment horizontal="centerContinuous" vertical="top"/>
    </xf>
    <xf numFmtId="0" fontId="4" fillId="33" borderId="15" xfId="0" applyNumberFormat="1" applyFont="1" applyFill="1" applyBorder="1" applyAlignment="1">
      <alignment horizontal="centerContinuous"/>
    </xf>
    <xf numFmtId="0" fontId="4" fillId="33" borderId="12" xfId="0" applyNumberFormat="1" applyFont="1" applyFill="1" applyBorder="1" applyAlignment="1">
      <alignment horizontal="left"/>
    </xf>
    <xf numFmtId="0" fontId="4" fillId="33" borderId="10" xfId="0" applyNumberFormat="1" applyFont="1" applyFill="1" applyBorder="1" applyAlignment="1">
      <alignment horizontal="left"/>
    </xf>
    <xf numFmtId="0" fontId="4" fillId="33" borderId="13" xfId="0" applyNumberFormat="1" applyFont="1" applyFill="1" applyBorder="1" applyAlignment="1">
      <alignment horizontal="left"/>
    </xf>
    <xf numFmtId="0" fontId="4" fillId="35" borderId="17" xfId="0" applyNumberFormat="1" applyFont="1" applyFill="1" applyBorder="1" applyAlignment="1">
      <alignment horizontal="left"/>
    </xf>
    <xf numFmtId="0" fontId="4" fillId="35" borderId="18" xfId="0" applyNumberFormat="1" applyFont="1" applyFill="1" applyBorder="1" applyAlignment="1">
      <alignment horizontal="left"/>
    </xf>
    <xf numFmtId="0" fontId="4" fillId="35" borderId="18" xfId="0" applyFont="1" applyFill="1" applyBorder="1" applyAlignment="1">
      <alignment horizontal="left"/>
    </xf>
    <xf numFmtId="0" fontId="4" fillId="35" borderId="19" xfId="0" applyFont="1" applyFill="1" applyBorder="1" applyAlignment="1">
      <alignment horizontal="left"/>
    </xf>
    <xf numFmtId="0" fontId="25" fillId="35" borderId="20" xfId="0" applyNumberFormat="1" applyFont="1" applyFill="1" applyBorder="1" applyAlignment="1">
      <alignment horizontal="left"/>
    </xf>
    <xf numFmtId="0" fontId="4" fillId="35" borderId="0" xfId="0" applyFont="1" applyFill="1" applyBorder="1" applyAlignment="1">
      <alignment horizontal="left"/>
    </xf>
    <xf numFmtId="0" fontId="4" fillId="35" borderId="21" xfId="0" applyFont="1" applyFill="1" applyBorder="1" applyAlignment="1">
      <alignment horizontal="left"/>
    </xf>
    <xf numFmtId="0" fontId="41" fillId="35" borderId="20" xfId="0" applyFont="1" applyFill="1" applyBorder="1" applyAlignment="1">
      <alignment horizontal="left"/>
    </xf>
    <xf numFmtId="0" fontId="41" fillId="35" borderId="0" xfId="0" applyFont="1" applyFill="1" applyBorder="1" applyAlignment="1">
      <alignment horizontal="left"/>
    </xf>
    <xf numFmtId="0" fontId="4" fillId="35" borderId="20" xfId="0" applyFont="1" applyFill="1" applyBorder="1" applyAlignment="1">
      <alignment horizontal="left"/>
    </xf>
    <xf numFmtId="0" fontId="4" fillId="35" borderId="22" xfId="0" applyFont="1" applyFill="1" applyBorder="1" applyAlignment="1">
      <alignment horizontal="left"/>
    </xf>
    <xf numFmtId="0" fontId="4" fillId="35" borderId="23" xfId="0" applyFont="1" applyFill="1" applyBorder="1" applyAlignment="1">
      <alignment horizontal="left"/>
    </xf>
    <xf numFmtId="0" fontId="4" fillId="35" borderId="24" xfId="0" applyFont="1" applyFill="1" applyBorder="1" applyAlignment="1">
      <alignment horizontal="left"/>
    </xf>
    <xf numFmtId="0" fontId="4" fillId="36" borderId="0" xfId="0" applyFont="1" applyFill="1" applyAlignment="1">
      <alignment horizontal="left"/>
    </xf>
    <xf numFmtId="0" fontId="3" fillId="36" borderId="0" xfId="0" applyNumberFormat="1" applyFont="1" applyFill="1" applyBorder="1" applyAlignment="1">
      <alignment horizontal="left"/>
    </xf>
    <xf numFmtId="0" fontId="3" fillId="34" borderId="0" xfId="0" applyNumberFormat="1" applyFont="1" applyFill="1" applyBorder="1" applyAlignment="1">
      <alignment horizontal="left"/>
    </xf>
    <xf numFmtId="0" fontId="4" fillId="34" borderId="0" xfId="0" applyFont="1" applyFill="1" applyAlignment="1">
      <alignment horizontal="left"/>
    </xf>
    <xf numFmtId="0" fontId="4" fillId="0" borderId="0" xfId="0" applyNumberFormat="1" applyFont="1" applyBorder="1" applyAlignment="1">
      <alignment horizontal="right" vertical="top"/>
    </xf>
    <xf numFmtId="0" fontId="42" fillId="34" borderId="0" xfId="0" applyNumberFormat="1" applyFont="1" applyFill="1" applyBorder="1" applyAlignment="1">
      <alignment horizontal="left"/>
    </xf>
    <xf numFmtId="0" fontId="36" fillId="0" borderId="0" xfId="0" applyNumberFormat="1" applyFont="1" applyBorder="1" applyAlignment="1">
      <alignment horizontal="left"/>
    </xf>
    <xf numFmtId="0" fontId="37" fillId="34" borderId="0" xfId="0" applyNumberFormat="1" applyFont="1" applyFill="1" applyBorder="1" applyAlignment="1">
      <alignment horizontal="left"/>
    </xf>
    <xf numFmtId="0" fontId="38" fillId="34" borderId="0" xfId="0" applyNumberFormat="1" applyFont="1" applyFill="1" applyBorder="1" applyAlignment="1">
      <alignment horizontal="left"/>
    </xf>
    <xf numFmtId="0" fontId="43" fillId="34" borderId="0" xfId="0" applyNumberFormat="1" applyFont="1" applyFill="1" applyBorder="1" applyAlignment="1">
      <alignment horizontal="left"/>
    </xf>
    <xf numFmtId="0" fontId="4" fillId="34" borderId="0" xfId="0" applyNumberFormat="1" applyFont="1" applyFill="1" applyBorder="1" applyAlignment="1">
      <alignment horizontal="left"/>
    </xf>
    <xf numFmtId="0" fontId="2" fillId="0" borderId="25" xfId="0" applyNumberFormat="1" applyFont="1" applyBorder="1" applyAlignment="1">
      <alignment horizontal="justify" wrapText="1"/>
    </xf>
    <xf numFmtId="0" fontId="2" fillId="0" borderId="14" xfId="0" applyNumberFormat="1" applyFont="1" applyBorder="1" applyAlignment="1">
      <alignment horizontal="left"/>
    </xf>
    <xf numFmtId="0" fontId="4" fillId="0" borderId="16" xfId="0" applyNumberFormat="1" applyFont="1" applyBorder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/>
    </xf>
    <xf numFmtId="0" fontId="5" fillId="0" borderId="0" xfId="0" applyNumberFormat="1" applyFont="1" applyBorder="1" applyAlignment="1">
      <alignment horizontal="center" wrapText="1"/>
    </xf>
    <xf numFmtId="0" fontId="0" fillId="0" borderId="0" xfId="0" applyAlignment="1">
      <alignment horizontal="center" wrapText="1"/>
    </xf>
    <xf numFmtId="182" fontId="14" fillId="34" borderId="0" xfId="0" applyNumberFormat="1" applyFont="1" applyFill="1" applyAlignment="1">
      <alignment horizontal="left"/>
    </xf>
    <xf numFmtId="0" fontId="41" fillId="34" borderId="0" xfId="0" applyFont="1" applyFill="1" applyAlignment="1">
      <alignment horizontal="left"/>
    </xf>
    <xf numFmtId="0" fontId="4" fillId="0" borderId="0" xfId="0" applyFont="1" applyFill="1" applyAlignment="1">
      <alignment horizontal="right"/>
    </xf>
    <xf numFmtId="4" fontId="26" fillId="0" borderId="0" xfId="0" applyNumberFormat="1" applyFont="1" applyFill="1" applyAlignment="1">
      <alignment horizontal="left"/>
    </xf>
    <xf numFmtId="0" fontId="14" fillId="0" borderId="0" xfId="0" applyFont="1" applyFill="1" applyAlignment="1">
      <alignment horizontal="left"/>
    </xf>
    <xf numFmtId="0" fontId="3" fillId="0" borderId="0" xfId="0" applyNumberFormat="1" applyFont="1" applyFill="1" applyBorder="1" applyAlignment="1">
      <alignment horizontal="left"/>
    </xf>
    <xf numFmtId="3" fontId="11" fillId="0" borderId="0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left"/>
    </xf>
    <xf numFmtId="4" fontId="22" fillId="0" borderId="0" xfId="0" applyNumberFormat="1" applyFont="1" applyFill="1" applyAlignment="1">
      <alignment horizontal="center"/>
    </xf>
    <xf numFmtId="0" fontId="28" fillId="0" borderId="0" xfId="0" applyFont="1" applyFill="1" applyAlignment="1">
      <alignment horizontal="left"/>
    </xf>
    <xf numFmtId="3" fontId="31" fillId="0" borderId="17" xfId="0" applyNumberFormat="1" applyFont="1" applyFill="1" applyBorder="1" applyAlignment="1">
      <alignment horizontal="left"/>
    </xf>
    <xf numFmtId="0" fontId="30" fillId="0" borderId="18" xfId="0" applyNumberFormat="1" applyFont="1" applyFill="1" applyBorder="1" applyAlignment="1">
      <alignment horizontal="left"/>
    </xf>
    <xf numFmtId="0" fontId="2" fillId="0" borderId="18" xfId="0" applyNumberFormat="1" applyFont="1" applyFill="1" applyBorder="1" applyAlignment="1">
      <alignment horizontal="left"/>
    </xf>
    <xf numFmtId="0" fontId="2" fillId="0" borderId="19" xfId="0" applyNumberFormat="1" applyFont="1" applyFill="1" applyBorder="1" applyAlignment="1">
      <alignment horizontal="left"/>
    </xf>
    <xf numFmtId="4" fontId="26" fillId="0" borderId="0" xfId="0" applyNumberFormat="1" applyFont="1" applyFill="1" applyAlignment="1">
      <alignment horizontal="center"/>
    </xf>
    <xf numFmtId="3" fontId="11" fillId="0" borderId="20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21" xfId="0" applyFont="1" applyFill="1" applyBorder="1" applyAlignment="1">
      <alignment horizontal="left"/>
    </xf>
    <xf numFmtId="0" fontId="37" fillId="0" borderId="0" xfId="0" applyFont="1" applyFill="1" applyAlignment="1">
      <alignment horizontal="right" vertical="top"/>
    </xf>
    <xf numFmtId="4" fontId="26" fillId="0" borderId="0" xfId="0" applyNumberFormat="1" applyFont="1" applyFill="1" applyAlignment="1">
      <alignment horizontal="center" vertical="top"/>
    </xf>
    <xf numFmtId="4" fontId="26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3" fontId="26" fillId="0" borderId="0" xfId="0" applyNumberFormat="1" applyFont="1" applyFill="1" applyAlignment="1">
      <alignment horizontal="center" vertical="center" wrapText="1"/>
    </xf>
    <xf numFmtId="3" fontId="11" fillId="0" borderId="22" xfId="0" applyNumberFormat="1" applyFont="1" applyFill="1" applyBorder="1" applyAlignment="1">
      <alignment horizontal="left"/>
    </xf>
    <xf numFmtId="0" fontId="2" fillId="0" borderId="23" xfId="0" applyFont="1" applyFill="1" applyBorder="1" applyAlignment="1">
      <alignment horizontal="left"/>
    </xf>
    <xf numFmtId="0" fontId="2" fillId="0" borderId="24" xfId="0" applyFont="1" applyFill="1" applyBorder="1" applyAlignment="1">
      <alignment horizontal="left"/>
    </xf>
    <xf numFmtId="0" fontId="4" fillId="0" borderId="0" xfId="0" applyFont="1" applyFill="1" applyAlignment="1">
      <alignment horizontal="left" vertical="top"/>
    </xf>
    <xf numFmtId="0" fontId="4" fillId="0" borderId="14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left"/>
    </xf>
    <xf numFmtId="4" fontId="26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3" fontId="26" fillId="0" borderId="0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horizontal="left"/>
    </xf>
    <xf numFmtId="4" fontId="14" fillId="0" borderId="0" xfId="0" applyNumberFormat="1" applyFont="1" applyFill="1" applyAlignment="1">
      <alignment horizontal="center"/>
    </xf>
    <xf numFmtId="3" fontId="14" fillId="0" borderId="0" xfId="0" applyNumberFormat="1" applyFont="1" applyFill="1" applyAlignment="1">
      <alignment horizontal="center"/>
    </xf>
    <xf numFmtId="0" fontId="4" fillId="0" borderId="11" xfId="0" applyNumberFormat="1" applyFont="1" applyFill="1" applyBorder="1" applyAlignment="1">
      <alignment horizontal="center"/>
    </xf>
    <xf numFmtId="0" fontId="4" fillId="0" borderId="11" xfId="0" applyNumberFormat="1" applyFont="1" applyFill="1" applyBorder="1" applyAlignment="1">
      <alignment horizontal="left"/>
    </xf>
    <xf numFmtId="0" fontId="4" fillId="0" borderId="15" xfId="0" applyNumberFormat="1" applyFont="1" applyFill="1" applyBorder="1" applyAlignment="1">
      <alignment horizontal="left"/>
    </xf>
    <xf numFmtId="0" fontId="4" fillId="0" borderId="26" xfId="0" applyNumberFormat="1" applyFont="1" applyFill="1" applyBorder="1" applyAlignment="1">
      <alignment horizontal="left"/>
    </xf>
    <xf numFmtId="0" fontId="4" fillId="0" borderId="16" xfId="0" applyNumberFormat="1" applyFont="1" applyFill="1" applyBorder="1" applyAlignment="1">
      <alignment horizontal="center"/>
    </xf>
    <xf numFmtId="0" fontId="2" fillId="0" borderId="12" xfId="0" applyNumberFormat="1" applyFont="1" applyFill="1" applyBorder="1" applyAlignment="1">
      <alignment horizontal="left"/>
    </xf>
    <xf numFmtId="0" fontId="2" fillId="0" borderId="10" xfId="0" applyNumberFormat="1" applyFont="1" applyFill="1" applyBorder="1" applyAlignment="1">
      <alignment horizontal="left"/>
    </xf>
    <xf numFmtId="0" fontId="2" fillId="0" borderId="27" xfId="0" applyNumberFormat="1" applyFont="1" applyFill="1" applyBorder="1" applyAlignment="1">
      <alignment horizontal="left"/>
    </xf>
    <xf numFmtId="0" fontId="2" fillId="0" borderId="27" xfId="0" applyNumberFormat="1" applyFont="1" applyFill="1" applyBorder="1" applyAlignment="1">
      <alignment horizontal="center" vertical="top"/>
    </xf>
    <xf numFmtId="0" fontId="2" fillId="0" borderId="13" xfId="0" applyNumberFormat="1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25" fillId="0" borderId="0" xfId="0" applyNumberFormat="1" applyFont="1" applyFill="1" applyBorder="1" applyAlignment="1">
      <alignment horizontal="left"/>
    </xf>
    <xf numFmtId="3" fontId="37" fillId="0" borderId="0" xfId="0" applyNumberFormat="1" applyFont="1" applyFill="1" applyBorder="1" applyAlignment="1">
      <alignment horizontal="left"/>
    </xf>
    <xf numFmtId="3" fontId="45" fillId="0" borderId="17" xfId="0" applyNumberFormat="1" applyFont="1" applyFill="1" applyBorder="1" applyAlignment="1">
      <alignment horizontal="left"/>
    </xf>
    <xf numFmtId="3" fontId="37" fillId="0" borderId="20" xfId="0" applyNumberFormat="1" applyFont="1" applyFill="1" applyBorder="1" applyAlignment="1">
      <alignment horizontal="left"/>
    </xf>
    <xf numFmtId="3" fontId="37" fillId="0" borderId="22" xfId="0" applyNumberFormat="1" applyFont="1" applyFill="1" applyBorder="1" applyAlignment="1">
      <alignment horizontal="left"/>
    </xf>
    <xf numFmtId="3" fontId="22" fillId="0" borderId="0" xfId="0" applyNumberFormat="1" applyFont="1" applyFill="1" applyAlignment="1">
      <alignment horizontal="center"/>
    </xf>
    <xf numFmtId="3" fontId="22" fillId="0" borderId="0" xfId="0" applyNumberFormat="1" applyFont="1" applyFill="1" applyBorder="1" applyAlignment="1">
      <alignment horizontal="center"/>
    </xf>
    <xf numFmtId="3" fontId="28" fillId="0" borderId="0" xfId="0" applyNumberFormat="1" applyFont="1" applyFill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Continuous"/>
    </xf>
    <xf numFmtId="190" fontId="5" fillId="0" borderId="0" xfId="0" applyNumberFormat="1" applyFont="1" applyAlignment="1">
      <alignment horizontal="center"/>
    </xf>
    <xf numFmtId="0" fontId="4" fillId="0" borderId="28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left"/>
    </xf>
    <xf numFmtId="0" fontId="4" fillId="0" borderId="14" xfId="0" applyNumberFormat="1" applyFont="1" applyFill="1" applyBorder="1" applyAlignment="1">
      <alignment horizontal="left" vertical="top" wrapText="1"/>
    </xf>
    <xf numFmtId="190" fontId="5" fillId="0" borderId="0" xfId="0" applyNumberFormat="1" applyFont="1" applyFill="1" applyAlignment="1">
      <alignment horizontal="center"/>
    </xf>
    <xf numFmtId="0" fontId="4" fillId="0" borderId="14" xfId="0" applyNumberFormat="1" applyFont="1" applyFill="1" applyBorder="1" applyAlignment="1">
      <alignment horizontal="left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left"/>
    </xf>
    <xf numFmtId="0" fontId="7" fillId="0" borderId="12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0" fontId="2" fillId="0" borderId="12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Alignment="1">
      <alignment horizontal="left"/>
    </xf>
    <xf numFmtId="3" fontId="22" fillId="0" borderId="0" xfId="0" applyNumberFormat="1" applyFont="1" applyFill="1" applyAlignment="1">
      <alignment horizontal="center" vertical="top"/>
    </xf>
    <xf numFmtId="3" fontId="22" fillId="0" borderId="0" xfId="0" applyNumberFormat="1" applyFont="1" applyFill="1" applyAlignment="1">
      <alignment horizontal="center" vertical="center" wrapText="1"/>
    </xf>
    <xf numFmtId="2" fontId="0" fillId="0" borderId="26" xfId="0" applyNumberFormat="1" applyFont="1" applyFill="1" applyBorder="1" applyAlignment="1">
      <alignment/>
    </xf>
    <xf numFmtId="184" fontId="0" fillId="0" borderId="13" xfId="0" applyNumberFormat="1" applyFont="1" applyFill="1" applyBorder="1" applyAlignment="1">
      <alignment/>
    </xf>
    <xf numFmtId="2" fontId="0" fillId="0" borderId="13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left"/>
    </xf>
    <xf numFmtId="0" fontId="12" fillId="34" borderId="0" xfId="0" applyFont="1" applyFill="1" applyAlignment="1">
      <alignment horizontal="left"/>
    </xf>
    <xf numFmtId="0" fontId="12" fillId="34" borderId="0" xfId="0" applyNumberFormat="1" applyFont="1" applyFill="1" applyBorder="1" applyAlignment="1">
      <alignment horizontal="left"/>
    </xf>
    <xf numFmtId="0" fontId="11" fillId="34" borderId="0" xfId="0" applyNumberFormat="1" applyFont="1" applyFill="1" applyBorder="1" applyAlignment="1">
      <alignment horizontal="left"/>
    </xf>
    <xf numFmtId="49" fontId="5" fillId="0" borderId="10" xfId="0" applyNumberFormat="1" applyFont="1" applyBorder="1" applyAlignment="1">
      <alignment horizontal="left" vertical="top"/>
    </xf>
    <xf numFmtId="0" fontId="100" fillId="0" borderId="0" xfId="0" applyNumberFormat="1" applyFont="1" applyBorder="1" applyAlignment="1">
      <alignment horizontal="left"/>
    </xf>
    <xf numFmtId="0" fontId="100" fillId="0" borderId="0" xfId="0" applyFont="1" applyAlignment="1">
      <alignment horizontal="left"/>
    </xf>
    <xf numFmtId="0" fontId="100" fillId="0" borderId="0" xfId="0" applyNumberFormat="1" applyFont="1" applyBorder="1" applyAlignment="1">
      <alignment horizontal="center" wrapText="1"/>
    </xf>
    <xf numFmtId="0" fontId="38" fillId="0" borderId="0" xfId="0" applyNumberFormat="1" applyFont="1" applyFill="1" applyBorder="1" applyAlignment="1">
      <alignment horizontal="left"/>
    </xf>
    <xf numFmtId="0" fontId="37" fillId="0" borderId="0" xfId="0" applyNumberFormat="1" applyFont="1" applyFill="1" applyBorder="1" applyAlignment="1">
      <alignment horizontal="left"/>
    </xf>
    <xf numFmtId="0" fontId="41" fillId="0" borderId="0" xfId="0" applyNumberFormat="1" applyFont="1" applyBorder="1" applyAlignment="1">
      <alignment horizontal="left"/>
    </xf>
    <xf numFmtId="0" fontId="100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left"/>
    </xf>
    <xf numFmtId="0" fontId="14" fillId="0" borderId="0" xfId="0" applyNumberFormat="1" applyFont="1" applyFill="1" applyBorder="1" applyAlignment="1">
      <alignment horizontal="left"/>
    </xf>
    <xf numFmtId="0" fontId="16" fillId="0" borderId="0" xfId="0" applyNumberFormat="1" applyFont="1" applyFill="1" applyBorder="1" applyAlignment="1">
      <alignment horizontal="left"/>
    </xf>
    <xf numFmtId="0" fontId="17" fillId="0" borderId="0" xfId="0" applyNumberFormat="1" applyFont="1" applyFill="1" applyBorder="1" applyAlignment="1">
      <alignment horizontal="left"/>
    </xf>
    <xf numFmtId="0" fontId="18" fillId="0" borderId="0" xfId="0" applyNumberFormat="1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/>
    </xf>
    <xf numFmtId="0" fontId="4" fillId="0" borderId="1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36" fillId="0" borderId="0" xfId="0" applyFont="1" applyBorder="1" applyAlignment="1">
      <alignment horizontal="left"/>
    </xf>
    <xf numFmtId="49" fontId="4" fillId="0" borderId="12" xfId="0" applyNumberFormat="1" applyFont="1" applyBorder="1" applyAlignment="1">
      <alignment horizontal="left" vertical="top"/>
    </xf>
    <xf numFmtId="0" fontId="4" fillId="0" borderId="15" xfId="0" applyFont="1" applyBorder="1" applyAlignment="1">
      <alignment horizontal="left"/>
    </xf>
    <xf numFmtId="0" fontId="4" fillId="0" borderId="11" xfId="0" applyFont="1" applyBorder="1" applyAlignment="1">
      <alignment horizontal="left" vertical="top"/>
    </xf>
    <xf numFmtId="49" fontId="4" fillId="0" borderId="11" xfId="0" applyNumberFormat="1" applyFont="1" applyBorder="1" applyAlignment="1">
      <alignment horizontal="left" vertical="top"/>
    </xf>
    <xf numFmtId="0" fontId="4" fillId="0" borderId="29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4" fillId="0" borderId="26" xfId="0" applyFont="1" applyBorder="1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/>
    </xf>
    <xf numFmtId="0" fontId="93" fillId="0" borderId="0" xfId="53" applyFill="1">
      <alignment/>
      <protection/>
    </xf>
    <xf numFmtId="0" fontId="93" fillId="0" borderId="30" xfId="53" applyFill="1" applyBorder="1">
      <alignment/>
      <protection/>
    </xf>
    <xf numFmtId="0" fontId="101" fillId="0" borderId="0" xfId="53" applyFont="1" applyFill="1">
      <alignment/>
      <protection/>
    </xf>
    <xf numFmtId="0" fontId="0" fillId="0" borderId="0" xfId="53" applyFont="1" applyFill="1">
      <alignment/>
      <protection/>
    </xf>
    <xf numFmtId="0" fontId="93" fillId="0" borderId="0" xfId="53" applyFill="1" applyAlignment="1">
      <alignment horizontal="left" vertical="top"/>
      <protection/>
    </xf>
    <xf numFmtId="0" fontId="93" fillId="0" borderId="0" xfId="53" applyFill="1" applyAlignment="1" applyProtection="1">
      <alignment vertical="top"/>
      <protection locked="0"/>
    </xf>
    <xf numFmtId="0" fontId="102" fillId="0" borderId="0" xfId="53" applyFont="1" applyFill="1" applyAlignment="1">
      <alignment horizontal="center" vertical="top"/>
      <protection/>
    </xf>
    <xf numFmtId="0" fontId="93" fillId="0" borderId="0" xfId="53" applyFill="1" applyAlignment="1" applyProtection="1">
      <alignment horizontal="center" vertical="top"/>
      <protection locked="0"/>
    </xf>
    <xf numFmtId="0" fontId="93" fillId="0" borderId="31" xfId="53" applyFill="1" applyBorder="1" applyAlignment="1">
      <alignment horizontal="center" vertical="center" textRotation="90" wrapText="1"/>
      <protection/>
    </xf>
    <xf numFmtId="0" fontId="103" fillId="0" borderId="32" xfId="53" applyFont="1" applyFill="1" applyBorder="1" applyAlignment="1">
      <alignment vertical="top" wrapText="1"/>
      <protection/>
    </xf>
    <xf numFmtId="0" fontId="93" fillId="0" borderId="33" xfId="53" applyFill="1" applyBorder="1" applyAlignment="1">
      <alignment horizontal="left" vertical="top" wrapText="1"/>
      <protection/>
    </xf>
    <xf numFmtId="0" fontId="93" fillId="0" borderId="0" xfId="53" applyFill="1" applyAlignment="1">
      <alignment horizontal="left" vertical="top" wrapText="1"/>
      <protection/>
    </xf>
    <xf numFmtId="0" fontId="101" fillId="0" borderId="0" xfId="53" applyFont="1" applyFill="1" applyAlignment="1">
      <alignment horizontal="left" vertical="top" wrapText="1"/>
      <protection/>
    </xf>
    <xf numFmtId="0" fontId="104" fillId="0" borderId="0" xfId="53" applyFont="1" applyFill="1" applyAlignment="1">
      <alignment horizontal="left" vertical="top" wrapText="1"/>
      <protection/>
    </xf>
    <xf numFmtId="0" fontId="105" fillId="0" borderId="0" xfId="0" applyFont="1" applyFill="1" applyAlignment="1">
      <alignment/>
    </xf>
    <xf numFmtId="0" fontId="101" fillId="0" borderId="0" xfId="0" applyFont="1" applyFill="1" applyAlignment="1">
      <alignment/>
    </xf>
    <xf numFmtId="0" fontId="0" fillId="0" borderId="0" xfId="0" applyFill="1" applyAlignment="1">
      <alignment/>
    </xf>
    <xf numFmtId="0" fontId="101" fillId="0" borderId="34" xfId="0" applyFont="1" applyFill="1" applyBorder="1" applyAlignment="1">
      <alignment/>
    </xf>
    <xf numFmtId="0" fontId="101" fillId="0" borderId="0" xfId="0" applyFont="1" applyFill="1" applyAlignment="1">
      <alignment horizontal="left" vertical="top"/>
    </xf>
    <xf numFmtId="0" fontId="101" fillId="0" borderId="32" xfId="0" applyFont="1" applyFill="1" applyBorder="1" applyAlignment="1">
      <alignment horizontal="left" vertical="top" wrapText="1"/>
    </xf>
    <xf numFmtId="0" fontId="101" fillId="0" borderId="32" xfId="0" applyFont="1" applyFill="1" applyBorder="1" applyAlignment="1">
      <alignment horizontal="center" vertical="top" wrapText="1"/>
    </xf>
    <xf numFmtId="0" fontId="101" fillId="0" borderId="32" xfId="0" applyFont="1" applyFill="1" applyBorder="1" applyAlignment="1">
      <alignment horizontal="center" vertical="center"/>
    </xf>
    <xf numFmtId="0" fontId="101" fillId="0" borderId="32" xfId="0" applyFont="1" applyFill="1" applyBorder="1" applyAlignment="1">
      <alignment/>
    </xf>
    <xf numFmtId="16" fontId="101" fillId="0" borderId="32" xfId="0" applyNumberFormat="1" applyFont="1" applyFill="1" applyBorder="1" applyAlignment="1">
      <alignment horizontal="left" vertical="top" wrapText="1"/>
    </xf>
    <xf numFmtId="0" fontId="101" fillId="0" borderId="0" xfId="0" applyFont="1" applyFill="1" applyAlignment="1">
      <alignment horizontal="left" vertical="top" wrapText="1"/>
    </xf>
    <xf numFmtId="0" fontId="101" fillId="0" borderId="34" xfId="0" applyFont="1" applyFill="1" applyBorder="1" applyAlignment="1">
      <alignment horizontal="center" vertical="top"/>
    </xf>
    <xf numFmtId="0" fontId="7" fillId="0" borderId="0" xfId="0" applyFont="1" applyBorder="1" applyAlignment="1">
      <alignment horizontal="left" wrapText="1"/>
    </xf>
    <xf numFmtId="0" fontId="7" fillId="0" borderId="2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37" fillId="0" borderId="0" xfId="0" applyFont="1" applyFill="1" applyAlignment="1">
      <alignment horizontal="left"/>
    </xf>
    <xf numFmtId="0" fontId="37" fillId="0" borderId="0" xfId="0" applyNumberFormat="1" applyFont="1" applyBorder="1" applyAlignment="1">
      <alignment horizontal="left"/>
    </xf>
    <xf numFmtId="0" fontId="37" fillId="0" borderId="0" xfId="0" applyFont="1" applyAlignment="1">
      <alignment horizontal="left"/>
    </xf>
    <xf numFmtId="0" fontId="2" fillId="0" borderId="0" xfId="0" applyFont="1" applyFill="1" applyBorder="1" applyAlignment="1">
      <alignment vertical="top"/>
    </xf>
    <xf numFmtId="0" fontId="7" fillId="0" borderId="0" xfId="0" applyFont="1" applyFill="1" applyBorder="1" applyAlignment="1">
      <alignment/>
    </xf>
    <xf numFmtId="0" fontId="37" fillId="0" borderId="0" xfId="0" applyFont="1" applyFill="1" applyBorder="1" applyAlignment="1">
      <alignment/>
    </xf>
    <xf numFmtId="0" fontId="93" fillId="0" borderId="35" xfId="53" applyFill="1" applyBorder="1" applyAlignment="1">
      <alignment horizontal="center" vertical="center" textRotation="90" wrapText="1"/>
      <protection/>
    </xf>
    <xf numFmtId="0" fontId="93" fillId="0" borderId="36" xfId="53" applyFill="1" applyBorder="1" applyAlignment="1">
      <alignment horizontal="center" vertical="center" textRotation="90" wrapText="1"/>
      <protection/>
    </xf>
    <xf numFmtId="0" fontId="106" fillId="0" borderId="0" xfId="53" applyFont="1" applyFill="1" applyAlignment="1">
      <alignment horizontal="center" vertical="top" wrapText="1"/>
      <protection/>
    </xf>
    <xf numFmtId="0" fontId="93" fillId="0" borderId="37" xfId="53" applyFill="1" applyBorder="1" applyAlignment="1">
      <alignment horizontal="center" vertical="center" wrapText="1"/>
      <protection/>
    </xf>
    <xf numFmtId="0" fontId="93" fillId="0" borderId="38" xfId="53" applyFill="1" applyBorder="1" applyAlignment="1">
      <alignment horizontal="center" vertical="center" wrapText="1"/>
      <protection/>
    </xf>
    <xf numFmtId="0" fontId="93" fillId="0" borderId="39" xfId="53" applyFill="1" applyBorder="1" applyAlignment="1">
      <alignment horizontal="center" vertical="center" wrapText="1"/>
      <protection/>
    </xf>
    <xf numFmtId="0" fontId="93" fillId="0" borderId="40" xfId="53" applyFill="1" applyBorder="1" applyAlignment="1">
      <alignment horizontal="center" vertical="center" wrapText="1"/>
      <protection/>
    </xf>
    <xf numFmtId="0" fontId="93" fillId="0" borderId="41" xfId="53" applyFill="1" applyBorder="1" applyAlignment="1">
      <alignment horizontal="center" vertical="center" wrapText="1"/>
      <protection/>
    </xf>
    <xf numFmtId="0" fontId="93" fillId="0" borderId="42" xfId="53" applyFill="1" applyBorder="1" applyAlignment="1">
      <alignment horizontal="center" vertical="center" wrapText="1"/>
      <protection/>
    </xf>
    <xf numFmtId="0" fontId="93" fillId="0" borderId="43" xfId="53" applyFill="1" applyBorder="1" applyAlignment="1">
      <alignment horizontal="center" vertical="center" wrapText="1"/>
      <protection/>
    </xf>
    <xf numFmtId="0" fontId="93" fillId="0" borderId="34" xfId="53" applyFill="1" applyBorder="1" applyAlignment="1">
      <alignment horizontal="center" vertical="center" wrapText="1"/>
      <protection/>
    </xf>
    <xf numFmtId="0" fontId="93" fillId="0" borderId="44" xfId="53" applyFill="1" applyBorder="1" applyAlignment="1">
      <alignment horizontal="center" vertical="center" wrapText="1"/>
      <protection/>
    </xf>
    <xf numFmtId="0" fontId="93" fillId="0" borderId="42" xfId="53" applyFill="1" applyBorder="1" applyAlignment="1">
      <alignment horizontal="center" vertical="center" textRotation="90" wrapText="1"/>
      <protection/>
    </xf>
    <xf numFmtId="0" fontId="93" fillId="0" borderId="31" xfId="53" applyFill="1" applyBorder="1" applyAlignment="1">
      <alignment horizontal="center" vertical="center" textRotation="90" wrapText="1"/>
      <protection/>
    </xf>
    <xf numFmtId="0" fontId="105" fillId="0" borderId="0" xfId="53" applyFont="1" applyFill="1" applyAlignment="1">
      <alignment horizontal="left" vertical="top"/>
      <protection/>
    </xf>
    <xf numFmtId="0" fontId="93" fillId="0" borderId="0" xfId="53" applyFill="1" applyAlignment="1">
      <alignment horizontal="center"/>
      <protection/>
    </xf>
    <xf numFmtId="0" fontId="107" fillId="0" borderId="45" xfId="53" applyFont="1" applyFill="1" applyBorder="1" applyAlignment="1">
      <alignment horizontal="center"/>
      <protection/>
    </xf>
    <xf numFmtId="0" fontId="93" fillId="0" borderId="45" xfId="53" applyFill="1" applyBorder="1" applyAlignment="1">
      <alignment horizontal="center"/>
      <protection/>
    </xf>
    <xf numFmtId="0" fontId="7" fillId="0" borderId="28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/>
    </xf>
    <xf numFmtId="49" fontId="7" fillId="0" borderId="27" xfId="0" applyNumberFormat="1" applyFont="1" applyBorder="1" applyAlignment="1">
      <alignment horizontal="center" vertical="center"/>
    </xf>
    <xf numFmtId="49" fontId="7" fillId="0" borderId="25" xfId="0" applyNumberFormat="1" applyFont="1" applyBorder="1" applyAlignment="1">
      <alignment horizontal="center" vertical="center"/>
    </xf>
    <xf numFmtId="0" fontId="7" fillId="0" borderId="28" xfId="0" applyFont="1" applyFill="1" applyBorder="1" applyAlignment="1">
      <alignment vertical="center" wrapText="1"/>
    </xf>
    <xf numFmtId="0" fontId="7" fillId="0" borderId="11" xfId="0" applyFont="1" applyBorder="1" applyAlignment="1">
      <alignment horizontal="center" vertical="center" textRotation="90" wrapText="1"/>
    </xf>
    <xf numFmtId="0" fontId="7" fillId="0" borderId="15" xfId="0" applyFont="1" applyBorder="1" applyAlignment="1">
      <alignment horizontal="center" vertical="center" textRotation="90" wrapText="1"/>
    </xf>
    <xf numFmtId="0" fontId="7" fillId="0" borderId="26" xfId="0" applyFont="1" applyBorder="1" applyAlignment="1">
      <alignment horizontal="center" vertical="center" textRotation="90" wrapText="1"/>
    </xf>
    <xf numFmtId="0" fontId="7" fillId="0" borderId="12" xfId="0" applyFont="1" applyBorder="1" applyAlignment="1">
      <alignment horizontal="center" vertical="center" textRotation="90" wrapText="1"/>
    </xf>
    <xf numFmtId="0" fontId="7" fillId="0" borderId="10" xfId="0" applyFont="1" applyBorder="1" applyAlignment="1">
      <alignment horizontal="center" vertical="center" textRotation="90" wrapText="1"/>
    </xf>
    <xf numFmtId="0" fontId="7" fillId="0" borderId="13" xfId="0" applyFont="1" applyBorder="1" applyAlignment="1">
      <alignment horizontal="center" vertical="center" textRotation="90" wrapText="1"/>
    </xf>
    <xf numFmtId="0" fontId="7" fillId="0" borderId="14" xfId="0" applyFont="1" applyBorder="1" applyAlignment="1">
      <alignment horizontal="center" vertical="center" textRotation="90" wrapText="1"/>
    </xf>
    <xf numFmtId="0" fontId="7" fillId="0" borderId="27" xfId="0" applyFont="1" applyBorder="1" applyAlignment="1">
      <alignment horizontal="center" vertical="center" textRotation="90" wrapText="1"/>
    </xf>
    <xf numFmtId="0" fontId="7" fillId="0" borderId="25" xfId="0" applyFont="1" applyBorder="1" applyAlignment="1">
      <alignment horizontal="center" vertical="center" textRotation="90" wrapText="1"/>
    </xf>
    <xf numFmtId="0" fontId="7" fillId="0" borderId="14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49" fontId="5" fillId="0" borderId="10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10" xfId="0" applyFont="1" applyFill="1" applyBorder="1" applyAlignment="1">
      <alignment horizontal="center"/>
    </xf>
    <xf numFmtId="0" fontId="7" fillId="0" borderId="0" xfId="0" applyFont="1" applyBorder="1" applyAlignment="1">
      <alignment horizontal="center" vertical="top"/>
    </xf>
    <xf numFmtId="0" fontId="7" fillId="0" borderId="16" xfId="0" applyFont="1" applyBorder="1" applyAlignment="1">
      <alignment horizontal="center" vertical="center" textRotation="90" wrapText="1"/>
    </xf>
    <xf numFmtId="0" fontId="7" fillId="0" borderId="0" xfId="0" applyFont="1" applyBorder="1" applyAlignment="1">
      <alignment horizontal="center" vertical="center" textRotation="90" wrapText="1"/>
    </xf>
    <xf numFmtId="0" fontId="7" fillId="0" borderId="29" xfId="0" applyFont="1" applyBorder="1" applyAlignment="1">
      <alignment horizontal="center" vertical="center" textRotation="90" wrapText="1"/>
    </xf>
    <xf numFmtId="0" fontId="101" fillId="0" borderId="0" xfId="0" applyFont="1" applyFill="1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0" fontId="0" fillId="0" borderId="0" xfId="0" applyFill="1" applyAlignment="1">
      <alignment/>
    </xf>
    <xf numFmtId="0" fontId="101" fillId="0" borderId="34" xfId="0" applyFont="1" applyFill="1" applyBorder="1" applyAlignment="1">
      <alignment horizontal="center" vertical="center" wrapText="1"/>
    </xf>
    <xf numFmtId="0" fontId="0" fillId="0" borderId="34" xfId="0" applyFill="1" applyBorder="1" applyAlignment="1">
      <alignment horizontal="left" vertical="top" wrapText="1"/>
    </xf>
    <xf numFmtId="0" fontId="108" fillId="0" borderId="41" xfId="0" applyFont="1" applyFill="1" applyBorder="1" applyAlignment="1">
      <alignment horizontal="center" vertical="center"/>
    </xf>
    <xf numFmtId="0" fontId="109" fillId="0" borderId="41" xfId="0" applyFont="1" applyFill="1" applyBorder="1" applyAlignment="1">
      <alignment horizontal="center" vertical="center"/>
    </xf>
    <xf numFmtId="0" fontId="110" fillId="0" borderId="0" xfId="0" applyFont="1" applyFill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4" fillId="0" borderId="13" xfId="0" applyNumberFormat="1" applyFont="1" applyFill="1" applyBorder="1" applyAlignment="1">
      <alignment horizontal="left" vertical="top" wrapText="1"/>
    </xf>
    <xf numFmtId="0" fontId="5" fillId="0" borderId="0" xfId="0" applyFont="1" applyBorder="1" applyAlignment="1">
      <alignment horizontal="center" wrapText="1"/>
    </xf>
    <xf numFmtId="0" fontId="4" fillId="0" borderId="15" xfId="0" applyFont="1" applyBorder="1" applyAlignment="1">
      <alignment horizontal="left"/>
    </xf>
    <xf numFmtId="49" fontId="4" fillId="0" borderId="27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4" fillId="0" borderId="15" xfId="0" applyFont="1" applyFill="1" applyBorder="1" applyAlignment="1">
      <alignment horizontal="left" vertical="top" wrapText="1"/>
    </xf>
    <xf numFmtId="0" fontId="4" fillId="0" borderId="26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left" vertical="top" wrapText="1"/>
    </xf>
    <xf numFmtId="2" fontId="4" fillId="0" borderId="11" xfId="0" applyNumberFormat="1" applyFont="1" applyBorder="1" applyAlignment="1">
      <alignment horizontal="center"/>
    </xf>
    <xf numFmtId="181" fontId="4" fillId="0" borderId="28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49" fontId="4" fillId="0" borderId="25" xfId="0" applyNumberFormat="1" applyFont="1" applyBorder="1" applyAlignment="1">
      <alignment horizontal="center"/>
    </xf>
    <xf numFmtId="2" fontId="4" fillId="0" borderId="28" xfId="0" applyNumberFormat="1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49" fontId="4" fillId="0" borderId="28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 vertical="top" wrapText="1"/>
    </xf>
    <xf numFmtId="0" fontId="4" fillId="0" borderId="27" xfId="0" applyFont="1" applyBorder="1" applyAlignment="1">
      <alignment horizontal="center" vertical="top" wrapText="1"/>
    </xf>
    <xf numFmtId="0" fontId="4" fillId="0" borderId="25" xfId="0" applyFont="1" applyBorder="1" applyAlignment="1">
      <alignment horizontal="center" vertical="top" wrapText="1"/>
    </xf>
    <xf numFmtId="0" fontId="4" fillId="0" borderId="28" xfId="0" applyFont="1" applyBorder="1" applyAlignment="1">
      <alignment horizontal="center" vertical="top"/>
    </xf>
    <xf numFmtId="0" fontId="5" fillId="0" borderId="0" xfId="0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0" fontId="4" fillId="0" borderId="11" xfId="0" applyNumberFormat="1" applyFont="1" applyBorder="1" applyAlignment="1">
      <alignment horizontal="center" vertical="top" wrapText="1"/>
    </xf>
    <xf numFmtId="0" fontId="4" fillId="0" borderId="15" xfId="0" applyNumberFormat="1" applyFont="1" applyBorder="1" applyAlignment="1">
      <alignment horizontal="center" vertical="top" wrapText="1"/>
    </xf>
    <xf numFmtId="0" fontId="4" fillId="0" borderId="26" xfId="0" applyNumberFormat="1" applyFont="1" applyBorder="1" applyAlignment="1">
      <alignment horizontal="center" vertical="top" wrapText="1"/>
    </xf>
    <xf numFmtId="0" fontId="4" fillId="0" borderId="46" xfId="0" applyNumberFormat="1" applyFont="1" applyBorder="1" applyAlignment="1">
      <alignment horizontal="center" vertical="top"/>
    </xf>
    <xf numFmtId="49" fontId="4" fillId="0" borderId="11" xfId="0" applyNumberFormat="1" applyFont="1" applyBorder="1" applyAlignment="1">
      <alignment horizontal="center" vertical="top"/>
    </xf>
    <xf numFmtId="49" fontId="4" fillId="0" borderId="15" xfId="0" applyNumberFormat="1" applyFont="1" applyBorder="1" applyAlignment="1">
      <alignment horizontal="center" vertical="top"/>
    </xf>
    <xf numFmtId="49" fontId="4" fillId="0" borderId="26" xfId="0" applyNumberFormat="1" applyFont="1" applyBorder="1" applyAlignment="1">
      <alignment horizontal="center" vertical="top"/>
    </xf>
    <xf numFmtId="49" fontId="4" fillId="0" borderId="12" xfId="0" applyNumberFormat="1" applyFont="1" applyBorder="1" applyAlignment="1">
      <alignment horizontal="center" vertical="top"/>
    </xf>
    <xf numFmtId="49" fontId="4" fillId="0" borderId="10" xfId="0" applyNumberFormat="1" applyFont="1" applyBorder="1" applyAlignment="1">
      <alignment horizontal="center" vertical="top"/>
    </xf>
    <xf numFmtId="49" fontId="4" fillId="0" borderId="13" xfId="0" applyNumberFormat="1" applyFont="1" applyBorder="1" applyAlignment="1">
      <alignment horizontal="center" vertical="top"/>
    </xf>
    <xf numFmtId="0" fontId="4" fillId="0" borderId="11" xfId="0" applyFont="1" applyBorder="1" applyAlignment="1">
      <alignment horizontal="left" vertical="top"/>
    </xf>
    <xf numFmtId="0" fontId="4" fillId="0" borderId="12" xfId="0" applyFont="1" applyBorder="1" applyAlignment="1">
      <alignment horizontal="left" vertical="top"/>
    </xf>
    <xf numFmtId="0" fontId="4" fillId="0" borderId="15" xfId="0" applyNumberFormat="1" applyFont="1" applyBorder="1" applyAlignment="1">
      <alignment horizontal="left" vertical="top" wrapText="1"/>
    </xf>
    <xf numFmtId="0" fontId="4" fillId="0" borderId="26" xfId="0" applyNumberFormat="1" applyFont="1" applyBorder="1" applyAlignment="1">
      <alignment horizontal="left" vertical="top" wrapText="1"/>
    </xf>
    <xf numFmtId="0" fontId="4" fillId="0" borderId="10" xfId="0" applyNumberFormat="1" applyFont="1" applyBorder="1" applyAlignment="1">
      <alignment horizontal="left" vertical="top" wrapText="1"/>
    </xf>
    <xf numFmtId="0" fontId="4" fillId="0" borderId="13" xfId="0" applyNumberFormat="1" applyFont="1" applyBorder="1" applyAlignment="1">
      <alignment horizontal="left" vertical="top" wrapText="1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15" xfId="0" applyNumberFormat="1" applyFont="1" applyBorder="1" applyAlignment="1">
      <alignment horizontal="center" vertical="center" wrapText="1"/>
    </xf>
    <xf numFmtId="0" fontId="4" fillId="0" borderId="26" xfId="0" applyNumberFormat="1" applyFont="1" applyBorder="1" applyAlignment="1">
      <alignment horizontal="center" vertical="center" wrapText="1"/>
    </xf>
    <xf numFmtId="0" fontId="4" fillId="0" borderId="46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3" xfId="0" applyNumberFormat="1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/>
    </xf>
    <xf numFmtId="0" fontId="4" fillId="0" borderId="27" xfId="0" applyNumberFormat="1" applyFont="1" applyBorder="1" applyAlignment="1">
      <alignment horizontal="center" vertical="center"/>
    </xf>
    <xf numFmtId="0" fontId="4" fillId="0" borderId="25" xfId="0" applyNumberFormat="1" applyFont="1" applyBorder="1" applyAlignment="1">
      <alignment horizontal="center" vertical="center"/>
    </xf>
    <xf numFmtId="49" fontId="4" fillId="0" borderId="27" xfId="0" applyNumberFormat="1" applyFont="1" applyFill="1" applyBorder="1" applyAlignment="1">
      <alignment horizontal="center"/>
    </xf>
    <xf numFmtId="184" fontId="4" fillId="0" borderId="14" xfId="54" applyNumberFormat="1" applyFont="1" applyFill="1" applyBorder="1" applyAlignment="1">
      <alignment horizontal="center" vertical="center" wrapText="1"/>
      <protection/>
    </xf>
    <xf numFmtId="184" fontId="4" fillId="0" borderId="27" xfId="54" applyNumberFormat="1" applyFont="1" applyFill="1" applyBorder="1" applyAlignment="1">
      <alignment horizontal="center" vertical="center" wrapText="1"/>
      <protection/>
    </xf>
    <xf numFmtId="184" fontId="4" fillId="0" borderId="25" xfId="54" applyNumberFormat="1" applyFont="1" applyFill="1" applyBorder="1" applyAlignment="1">
      <alignment horizontal="center" vertical="center" wrapText="1"/>
      <protection/>
    </xf>
    <xf numFmtId="0" fontId="5" fillId="0" borderId="0" xfId="0" applyNumberFormat="1" applyFont="1" applyBorder="1" applyAlignment="1">
      <alignment horizontal="center" wrapText="1"/>
    </xf>
    <xf numFmtId="0" fontId="4" fillId="0" borderId="1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 vertical="top"/>
    </xf>
    <xf numFmtId="0" fontId="4" fillId="0" borderId="14" xfId="0" applyNumberFormat="1" applyFont="1" applyBorder="1" applyAlignment="1">
      <alignment horizontal="center" vertical="center" wrapText="1"/>
    </xf>
    <xf numFmtId="0" fontId="4" fillId="0" borderId="27" xfId="0" applyNumberFormat="1" applyFont="1" applyBorder="1" applyAlignment="1">
      <alignment horizontal="center" vertical="center" wrapText="1"/>
    </xf>
    <xf numFmtId="0" fontId="4" fillId="0" borderId="25" xfId="0" applyNumberFormat="1" applyFont="1" applyBorder="1" applyAlignment="1">
      <alignment horizontal="center" vertical="center" wrapText="1"/>
    </xf>
    <xf numFmtId="183" fontId="4" fillId="0" borderId="14" xfId="54" applyNumberFormat="1" applyFont="1" applyFill="1" applyBorder="1" applyAlignment="1">
      <alignment horizontal="center" vertical="center" wrapText="1"/>
      <protection/>
    </xf>
    <xf numFmtId="183" fontId="4" fillId="0" borderId="27" xfId="54" applyNumberFormat="1" applyFont="1" applyFill="1" applyBorder="1" applyAlignment="1">
      <alignment horizontal="center" vertical="center" wrapText="1"/>
      <protection/>
    </xf>
    <xf numFmtId="183" fontId="4" fillId="0" borderId="25" xfId="54" applyNumberFormat="1" applyFont="1" applyFill="1" applyBorder="1" applyAlignment="1">
      <alignment horizontal="center" vertical="center" wrapText="1"/>
      <protection/>
    </xf>
    <xf numFmtId="0" fontId="4" fillId="0" borderId="15" xfId="0" applyNumberFormat="1" applyFont="1" applyFill="1" applyBorder="1" applyAlignment="1">
      <alignment horizontal="left" vertical="top" wrapText="1"/>
    </xf>
    <xf numFmtId="0" fontId="4" fillId="0" borderId="26" xfId="0" applyNumberFormat="1" applyFont="1" applyFill="1" applyBorder="1" applyAlignment="1">
      <alignment horizontal="left" vertical="top" wrapText="1"/>
    </xf>
    <xf numFmtId="0" fontId="4" fillId="0" borderId="0" xfId="0" applyNumberFormat="1" applyFont="1" applyFill="1" applyBorder="1" applyAlignment="1">
      <alignment horizontal="left" vertical="top" wrapText="1"/>
    </xf>
    <xf numFmtId="0" fontId="4" fillId="0" borderId="29" xfId="0" applyNumberFormat="1" applyFont="1" applyFill="1" applyBorder="1" applyAlignment="1">
      <alignment horizontal="left" vertical="top" wrapText="1"/>
    </xf>
    <xf numFmtId="0" fontId="4" fillId="0" borderId="10" xfId="0" applyNumberFormat="1" applyFont="1" applyFill="1" applyBorder="1" applyAlignment="1">
      <alignment horizontal="left" vertical="top" wrapText="1"/>
    </xf>
    <xf numFmtId="0" fontId="4" fillId="0" borderId="13" xfId="0" applyNumberFormat="1" applyFont="1" applyFill="1" applyBorder="1" applyAlignment="1">
      <alignment horizontal="left" vertical="top" wrapText="1"/>
    </xf>
    <xf numFmtId="0" fontId="4" fillId="0" borderId="0" xfId="0" applyNumberFormat="1" applyFont="1" applyBorder="1" applyAlignment="1">
      <alignment horizontal="left" wrapText="1"/>
    </xf>
    <xf numFmtId="0" fontId="0" fillId="0" borderId="0" xfId="0" applyAlignment="1">
      <alignment/>
    </xf>
    <xf numFmtId="189" fontId="4" fillId="0" borderId="11" xfId="0" applyNumberFormat="1" applyFont="1" applyFill="1" applyBorder="1" applyAlignment="1">
      <alignment horizontal="center" vertical="center"/>
    </xf>
    <xf numFmtId="189" fontId="4" fillId="0" borderId="15" xfId="0" applyNumberFormat="1" applyFont="1" applyFill="1" applyBorder="1" applyAlignment="1">
      <alignment horizontal="center" vertical="center"/>
    </xf>
    <xf numFmtId="189" fontId="4" fillId="0" borderId="26" xfId="0" applyNumberFormat="1" applyFont="1" applyFill="1" applyBorder="1" applyAlignment="1">
      <alignment horizontal="center" vertical="center"/>
    </xf>
    <xf numFmtId="0" fontId="39" fillId="0" borderId="27" xfId="0" applyNumberFormat="1" applyFont="1" applyBorder="1" applyAlignment="1">
      <alignment horizontal="justify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2" fillId="0" borderId="15" xfId="0" applyFont="1" applyFill="1" applyBorder="1" applyAlignment="1">
      <alignment horizontal="center" vertical="top"/>
    </xf>
    <xf numFmtId="0" fontId="4" fillId="0" borderId="14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183" fontId="4" fillId="0" borderId="14" xfId="54" applyNumberFormat="1" applyFont="1" applyFill="1" applyBorder="1" applyAlignment="1">
      <alignment horizontal="center" wrapText="1"/>
      <protection/>
    </xf>
    <xf numFmtId="183" fontId="0" fillId="0" borderId="27" xfId="0" applyNumberFormat="1" applyFont="1" applyFill="1" applyBorder="1" applyAlignment="1">
      <alignment horizontal="center"/>
    </xf>
    <xf numFmtId="183" fontId="0" fillId="0" borderId="25" xfId="0" applyNumberFormat="1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 vertical="top"/>
    </xf>
    <xf numFmtId="0" fontId="4" fillId="0" borderId="27" xfId="0" applyFont="1" applyFill="1" applyBorder="1" applyAlignment="1">
      <alignment horizontal="center" vertical="top"/>
    </xf>
    <xf numFmtId="0" fontId="4" fillId="0" borderId="25" xfId="0" applyFont="1" applyFill="1" applyBorder="1" applyAlignment="1">
      <alignment horizontal="center" vertical="top"/>
    </xf>
    <xf numFmtId="0" fontId="4" fillId="0" borderId="27" xfId="0" applyFont="1" applyFill="1" applyBorder="1" applyAlignment="1">
      <alignment horizontal="left" wrapText="1"/>
    </xf>
    <xf numFmtId="0" fontId="4" fillId="0" borderId="25" xfId="0" applyFont="1" applyFill="1" applyBorder="1" applyAlignment="1">
      <alignment horizontal="left" wrapText="1"/>
    </xf>
    <xf numFmtId="0" fontId="4" fillId="0" borderId="11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left" wrapText="1"/>
    </xf>
    <xf numFmtId="0" fontId="4" fillId="0" borderId="13" xfId="0" applyFont="1" applyFill="1" applyBorder="1" applyAlignment="1">
      <alignment horizontal="left" wrapText="1"/>
    </xf>
    <xf numFmtId="0" fontId="4" fillId="0" borderId="15" xfId="0" applyFont="1" applyFill="1" applyBorder="1" applyAlignment="1">
      <alignment horizontal="left" wrapText="1" indent="2"/>
    </xf>
    <xf numFmtId="0" fontId="4" fillId="0" borderId="26" xfId="0" applyFont="1" applyFill="1" applyBorder="1" applyAlignment="1">
      <alignment horizontal="left" wrapText="1" indent="2"/>
    </xf>
    <xf numFmtId="182" fontId="4" fillId="0" borderId="11" xfId="0" applyNumberFormat="1" applyFont="1" applyFill="1" applyBorder="1" applyAlignment="1">
      <alignment horizontal="center"/>
    </xf>
    <xf numFmtId="182" fontId="4" fillId="0" borderId="15" xfId="0" applyNumberFormat="1" applyFont="1" applyFill="1" applyBorder="1" applyAlignment="1">
      <alignment horizontal="center"/>
    </xf>
    <xf numFmtId="182" fontId="4" fillId="0" borderId="26" xfId="0" applyNumberFormat="1" applyFont="1" applyFill="1" applyBorder="1" applyAlignment="1">
      <alignment horizontal="center"/>
    </xf>
    <xf numFmtId="182" fontId="4" fillId="0" borderId="12" xfId="0" applyNumberFormat="1" applyFont="1" applyFill="1" applyBorder="1" applyAlignment="1">
      <alignment horizontal="center"/>
    </xf>
    <xf numFmtId="182" fontId="4" fillId="0" borderId="10" xfId="0" applyNumberFormat="1" applyFont="1" applyFill="1" applyBorder="1" applyAlignment="1">
      <alignment horizontal="center"/>
    </xf>
    <xf numFmtId="182" fontId="4" fillId="0" borderId="13" xfId="0" applyNumberFormat="1" applyFont="1" applyFill="1" applyBorder="1" applyAlignment="1">
      <alignment horizontal="center"/>
    </xf>
    <xf numFmtId="183" fontId="4" fillId="0" borderId="11" xfId="0" applyNumberFormat="1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183" fontId="4" fillId="0" borderId="11" xfId="54" applyNumberFormat="1" applyFont="1" applyFill="1" applyBorder="1" applyAlignment="1">
      <alignment horizontal="center" wrapText="1"/>
      <protection/>
    </xf>
    <xf numFmtId="183" fontId="4" fillId="0" borderId="15" xfId="54" applyNumberFormat="1" applyFont="1" applyFill="1" applyBorder="1" applyAlignment="1">
      <alignment horizontal="center" wrapText="1"/>
      <protection/>
    </xf>
    <xf numFmtId="183" fontId="4" fillId="0" borderId="26" xfId="54" applyNumberFormat="1" applyFont="1" applyFill="1" applyBorder="1" applyAlignment="1">
      <alignment horizontal="center" wrapText="1"/>
      <protection/>
    </xf>
    <xf numFmtId="4" fontId="4" fillId="0" borderId="14" xfId="54" applyNumberFormat="1" applyFont="1" applyFill="1" applyBorder="1" applyAlignment="1">
      <alignment horizontal="center" wrapText="1"/>
      <protection/>
    </xf>
    <xf numFmtId="4" fontId="4" fillId="0" borderId="27" xfId="54" applyNumberFormat="1" applyFont="1" applyFill="1" applyBorder="1" applyAlignment="1">
      <alignment horizontal="center" wrapText="1"/>
      <protection/>
    </xf>
    <xf numFmtId="4" fontId="0" fillId="0" borderId="25" xfId="0" applyNumberFormat="1" applyFont="1" applyFill="1" applyBorder="1" applyAlignment="1">
      <alignment horizontal="center" wrapText="1"/>
    </xf>
    <xf numFmtId="183" fontId="4" fillId="0" borderId="14" xfId="54" applyNumberFormat="1" applyFont="1" applyFill="1" applyBorder="1" applyAlignment="1">
      <alignment horizontal="center" wrapText="1"/>
      <protection/>
    </xf>
    <xf numFmtId="183" fontId="4" fillId="0" borderId="27" xfId="54" applyNumberFormat="1" applyFont="1" applyFill="1" applyBorder="1" applyAlignment="1">
      <alignment horizontal="center" wrapText="1"/>
      <protection/>
    </xf>
    <xf numFmtId="183" fontId="4" fillId="0" borderId="25" xfId="54" applyNumberFormat="1" applyFont="1" applyFill="1" applyBorder="1" applyAlignment="1">
      <alignment horizontal="center" wrapText="1"/>
      <protection/>
    </xf>
    <xf numFmtId="4" fontId="4" fillId="0" borderId="11" xfId="54" applyNumberFormat="1" applyFont="1" applyFill="1" applyBorder="1" applyAlignment="1">
      <alignment horizontal="center" wrapText="1"/>
      <protection/>
    </xf>
    <xf numFmtId="4" fontId="4" fillId="0" borderId="15" xfId="54" applyNumberFormat="1" applyFont="1" applyFill="1" applyBorder="1" applyAlignment="1">
      <alignment horizontal="center" wrapText="1"/>
      <protection/>
    </xf>
    <xf numFmtId="4" fontId="0" fillId="0" borderId="26" xfId="0" applyNumberFormat="1" applyFont="1" applyFill="1" applyBorder="1" applyAlignment="1">
      <alignment horizontal="center" wrapText="1"/>
    </xf>
    <xf numFmtId="0" fontId="0" fillId="0" borderId="12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3" xfId="0" applyFont="1" applyFill="1" applyBorder="1" applyAlignment="1">
      <alignment horizontal="center" wrapText="1"/>
    </xf>
    <xf numFmtId="1" fontId="4" fillId="0" borderId="14" xfId="0" applyNumberFormat="1" applyFont="1" applyFill="1" applyBorder="1" applyAlignment="1">
      <alignment horizontal="center"/>
    </xf>
    <xf numFmtId="1" fontId="4" fillId="0" borderId="27" xfId="0" applyNumberFormat="1" applyFont="1" applyFill="1" applyBorder="1" applyAlignment="1">
      <alignment horizontal="center"/>
    </xf>
    <xf numFmtId="1" fontId="4" fillId="0" borderId="25" xfId="0" applyNumberFormat="1" applyFont="1" applyFill="1" applyBorder="1" applyAlignment="1">
      <alignment horizontal="center"/>
    </xf>
    <xf numFmtId="186" fontId="4" fillId="0" borderId="11" xfId="54" applyNumberFormat="1" applyFont="1" applyFill="1" applyBorder="1" applyAlignment="1">
      <alignment horizontal="center" wrapText="1"/>
      <protection/>
    </xf>
    <xf numFmtId="186" fontId="4" fillId="0" borderId="15" xfId="54" applyNumberFormat="1" applyFont="1" applyFill="1" applyBorder="1" applyAlignment="1">
      <alignment horizontal="center" wrapText="1"/>
      <protection/>
    </xf>
    <xf numFmtId="186" fontId="4" fillId="0" borderId="12" xfId="54" applyNumberFormat="1" applyFont="1" applyFill="1" applyBorder="1" applyAlignment="1">
      <alignment horizontal="center" wrapText="1"/>
      <protection/>
    </xf>
    <xf numFmtId="186" fontId="4" fillId="0" borderId="10" xfId="54" applyNumberFormat="1" applyFont="1" applyFill="1" applyBorder="1" applyAlignment="1">
      <alignment horizontal="center" wrapText="1"/>
      <protection/>
    </xf>
    <xf numFmtId="0" fontId="0" fillId="0" borderId="26" xfId="0" applyFont="1" applyFill="1" applyBorder="1" applyAlignment="1">
      <alignment horizontal="center" wrapText="1"/>
    </xf>
    <xf numFmtId="2" fontId="4" fillId="0" borderId="14" xfId="0" applyNumberFormat="1" applyFont="1" applyFill="1" applyBorder="1" applyAlignment="1">
      <alignment horizontal="center"/>
    </xf>
    <xf numFmtId="2" fontId="4" fillId="0" borderId="27" xfId="0" applyNumberFormat="1" applyFont="1" applyFill="1" applyBorder="1" applyAlignment="1">
      <alignment horizontal="center"/>
    </xf>
    <xf numFmtId="2" fontId="4" fillId="0" borderId="25" xfId="0" applyNumberFormat="1" applyFont="1" applyFill="1" applyBorder="1" applyAlignment="1">
      <alignment horizontal="center"/>
    </xf>
    <xf numFmtId="186" fontId="4" fillId="0" borderId="14" xfId="0" applyNumberFormat="1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186" fontId="4" fillId="0" borderId="26" xfId="54" applyNumberFormat="1" applyFont="1" applyFill="1" applyBorder="1" applyAlignment="1">
      <alignment horizontal="center" wrapText="1"/>
      <protection/>
    </xf>
    <xf numFmtId="183" fontId="23" fillId="0" borderId="15" xfId="0" applyNumberFormat="1" applyFont="1" applyFill="1" applyBorder="1" applyAlignment="1">
      <alignment/>
    </xf>
    <xf numFmtId="183" fontId="23" fillId="0" borderId="26" xfId="0" applyNumberFormat="1" applyFont="1" applyFill="1" applyBorder="1" applyAlignment="1">
      <alignment/>
    </xf>
    <xf numFmtId="183" fontId="23" fillId="0" borderId="12" xfId="0" applyNumberFormat="1" applyFont="1" applyFill="1" applyBorder="1" applyAlignment="1">
      <alignment/>
    </xf>
    <xf numFmtId="183" fontId="23" fillId="0" borderId="10" xfId="0" applyNumberFormat="1" applyFont="1" applyFill="1" applyBorder="1" applyAlignment="1">
      <alignment/>
    </xf>
    <xf numFmtId="183" fontId="23" fillId="0" borderId="13" xfId="0" applyNumberFormat="1" applyFont="1" applyFill="1" applyBorder="1" applyAlignment="1">
      <alignment/>
    </xf>
    <xf numFmtId="0" fontId="0" fillId="0" borderId="12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190" fontId="4" fillId="0" borderId="14" xfId="0" applyNumberFormat="1" applyFont="1" applyFill="1" applyBorder="1" applyAlignment="1">
      <alignment horizontal="center"/>
    </xf>
    <xf numFmtId="190" fontId="4" fillId="0" borderId="27" xfId="0" applyNumberFormat="1" applyFont="1" applyFill="1" applyBorder="1" applyAlignment="1">
      <alignment horizontal="center"/>
    </xf>
    <xf numFmtId="190" fontId="4" fillId="0" borderId="25" xfId="0" applyNumberFormat="1" applyFont="1" applyFill="1" applyBorder="1" applyAlignment="1">
      <alignment horizontal="center"/>
    </xf>
    <xf numFmtId="0" fontId="37" fillId="0" borderId="10" xfId="0" applyFont="1" applyFill="1" applyBorder="1" applyAlignment="1">
      <alignment horizontal="center"/>
    </xf>
    <xf numFmtId="0" fontId="37" fillId="0" borderId="0" xfId="0" applyFont="1" applyFill="1" applyAlignment="1">
      <alignment horizontal="center" vertical="top"/>
    </xf>
    <xf numFmtId="181" fontId="4" fillId="0" borderId="14" xfId="0" applyNumberFormat="1" applyFont="1" applyFill="1" applyBorder="1" applyAlignment="1">
      <alignment horizontal="center"/>
    </xf>
    <xf numFmtId="181" fontId="4" fillId="0" borderId="27" xfId="0" applyNumberFormat="1" applyFont="1" applyFill="1" applyBorder="1" applyAlignment="1">
      <alignment horizontal="center"/>
    </xf>
    <xf numFmtId="181" fontId="4" fillId="0" borderId="25" xfId="0" applyNumberFormat="1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183" fontId="4" fillId="0" borderId="12" xfId="54" applyNumberFormat="1" applyFont="1" applyFill="1" applyBorder="1" applyAlignment="1">
      <alignment horizontal="center" wrapText="1"/>
      <protection/>
    </xf>
    <xf numFmtId="183" fontId="4" fillId="0" borderId="10" xfId="54" applyNumberFormat="1" applyFont="1" applyFill="1" applyBorder="1" applyAlignment="1">
      <alignment horizontal="center" wrapText="1"/>
      <protection/>
    </xf>
    <xf numFmtId="183" fontId="4" fillId="0" borderId="13" xfId="54" applyNumberFormat="1" applyFont="1" applyFill="1" applyBorder="1" applyAlignment="1">
      <alignment horizontal="center" wrapText="1"/>
      <protection/>
    </xf>
    <xf numFmtId="0" fontId="4" fillId="0" borderId="47" xfId="0" applyFont="1" applyFill="1" applyBorder="1" applyAlignment="1">
      <alignment horizontal="center"/>
    </xf>
    <xf numFmtId="186" fontId="4" fillId="0" borderId="14" xfId="54" applyNumberFormat="1" applyFont="1" applyFill="1" applyBorder="1" applyAlignment="1">
      <alignment horizontal="center" wrapText="1"/>
      <protection/>
    </xf>
    <xf numFmtId="0" fontId="0" fillId="0" borderId="27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27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4" fillId="0" borderId="48" xfId="0" applyFont="1" applyFill="1" applyBorder="1" applyAlignment="1">
      <alignment horizontal="left" wrapText="1" indent="2"/>
    </xf>
    <xf numFmtId="0" fontId="4" fillId="0" borderId="49" xfId="0" applyFont="1" applyFill="1" applyBorder="1" applyAlignment="1">
      <alignment horizontal="left" wrapText="1"/>
    </xf>
    <xf numFmtId="186" fontId="4" fillId="0" borderId="47" xfId="0" applyNumberFormat="1" applyFont="1" applyFill="1" applyBorder="1" applyAlignment="1">
      <alignment horizontal="center"/>
    </xf>
    <xf numFmtId="0" fontId="4" fillId="0" borderId="50" xfId="0" applyFont="1" applyFill="1" applyBorder="1" applyAlignment="1">
      <alignment horizontal="left" wrapText="1"/>
    </xf>
    <xf numFmtId="0" fontId="4" fillId="0" borderId="51" xfId="0" applyFont="1" applyFill="1" applyBorder="1" applyAlignment="1">
      <alignment horizontal="center"/>
    </xf>
    <xf numFmtId="182" fontId="4" fillId="0" borderId="14" xfId="0" applyNumberFormat="1" applyFont="1" applyFill="1" applyBorder="1" applyAlignment="1">
      <alignment horizontal="center"/>
    </xf>
    <xf numFmtId="182" fontId="4" fillId="0" borderId="27" xfId="0" applyNumberFormat="1" applyFont="1" applyFill="1" applyBorder="1" applyAlignment="1">
      <alignment horizontal="center"/>
    </xf>
    <xf numFmtId="182" fontId="4" fillId="0" borderId="25" xfId="0" applyNumberFormat="1" applyFont="1" applyFill="1" applyBorder="1" applyAlignment="1">
      <alignment horizontal="center"/>
    </xf>
    <xf numFmtId="190" fontId="4" fillId="0" borderId="11" xfId="0" applyNumberFormat="1" applyFont="1" applyFill="1" applyBorder="1" applyAlignment="1">
      <alignment horizontal="center"/>
    </xf>
    <xf numFmtId="190" fontId="4" fillId="0" borderId="15" xfId="0" applyNumberFormat="1" applyFont="1" applyFill="1" applyBorder="1" applyAlignment="1">
      <alignment horizontal="center"/>
    </xf>
    <xf numFmtId="190" fontId="4" fillId="0" borderId="26" xfId="0" applyNumberFormat="1" applyFont="1" applyFill="1" applyBorder="1" applyAlignment="1">
      <alignment horizontal="center"/>
    </xf>
    <xf numFmtId="190" fontId="4" fillId="0" borderId="12" xfId="0" applyNumberFormat="1" applyFont="1" applyFill="1" applyBorder="1" applyAlignment="1">
      <alignment horizontal="center"/>
    </xf>
    <xf numFmtId="190" fontId="4" fillId="0" borderId="10" xfId="0" applyNumberFormat="1" applyFont="1" applyFill="1" applyBorder="1" applyAlignment="1">
      <alignment horizontal="center"/>
    </xf>
    <xf numFmtId="190" fontId="4" fillId="0" borderId="13" xfId="0" applyNumberFormat="1" applyFont="1" applyFill="1" applyBorder="1" applyAlignment="1">
      <alignment horizontal="center"/>
    </xf>
    <xf numFmtId="186" fontId="4" fillId="0" borderId="52" xfId="54" applyNumberFormat="1" applyFont="1" applyFill="1" applyBorder="1" applyAlignment="1">
      <alignment horizontal="center" wrapText="1"/>
      <protection/>
    </xf>
    <xf numFmtId="0" fontId="0" fillId="0" borderId="53" xfId="0" applyFont="1" applyFill="1" applyBorder="1" applyAlignment="1">
      <alignment horizontal="center"/>
    </xf>
    <xf numFmtId="0" fontId="0" fillId="0" borderId="54" xfId="0" applyFont="1" applyFill="1" applyBorder="1" applyAlignment="1">
      <alignment horizontal="center"/>
    </xf>
    <xf numFmtId="0" fontId="0" fillId="0" borderId="55" xfId="0" applyFont="1" applyFill="1" applyBorder="1" applyAlignment="1">
      <alignment horizontal="center"/>
    </xf>
    <xf numFmtId="0" fontId="0" fillId="0" borderId="56" xfId="0" applyFont="1" applyFill="1" applyBorder="1" applyAlignment="1">
      <alignment horizontal="center"/>
    </xf>
    <xf numFmtId="0" fontId="0" fillId="0" borderId="57" xfId="0" applyFont="1" applyFill="1" applyBorder="1" applyAlignment="1">
      <alignment horizontal="center"/>
    </xf>
    <xf numFmtId="183" fontId="0" fillId="0" borderId="15" xfId="0" applyNumberFormat="1" applyFont="1" applyFill="1" applyBorder="1" applyAlignment="1">
      <alignment/>
    </xf>
    <xf numFmtId="183" fontId="0" fillId="0" borderId="26" xfId="0" applyNumberFormat="1" applyFont="1" applyFill="1" applyBorder="1" applyAlignment="1">
      <alignment/>
    </xf>
    <xf numFmtId="183" fontId="0" fillId="0" borderId="12" xfId="0" applyNumberFormat="1" applyFont="1" applyFill="1" applyBorder="1" applyAlignment="1">
      <alignment/>
    </xf>
    <xf numFmtId="183" fontId="0" fillId="0" borderId="10" xfId="0" applyNumberFormat="1" applyFont="1" applyFill="1" applyBorder="1" applyAlignment="1">
      <alignment/>
    </xf>
    <xf numFmtId="183" fontId="0" fillId="0" borderId="13" xfId="0" applyNumberFormat="1" applyFont="1" applyFill="1" applyBorder="1" applyAlignment="1">
      <alignment/>
    </xf>
    <xf numFmtId="0" fontId="0" fillId="0" borderId="15" xfId="0" applyFill="1" applyBorder="1" applyAlignment="1">
      <alignment/>
    </xf>
    <xf numFmtId="0" fontId="0" fillId="0" borderId="26" xfId="0" applyFill="1" applyBorder="1" applyAlignment="1">
      <alignment/>
    </xf>
    <xf numFmtId="0" fontId="4" fillId="0" borderId="58" xfId="0" applyFont="1" applyFill="1" applyBorder="1" applyAlignment="1">
      <alignment horizontal="center"/>
    </xf>
    <xf numFmtId="0" fontId="4" fillId="0" borderId="59" xfId="0" applyFont="1" applyFill="1" applyBorder="1" applyAlignment="1">
      <alignment horizontal="center"/>
    </xf>
    <xf numFmtId="0" fontId="4" fillId="0" borderId="60" xfId="0" applyFont="1" applyFill="1" applyBorder="1" applyAlignment="1">
      <alignment horizontal="center"/>
    </xf>
    <xf numFmtId="0" fontId="0" fillId="0" borderId="27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53" xfId="0" applyFont="1" applyFill="1" applyBorder="1" applyAlignment="1">
      <alignment/>
    </xf>
    <xf numFmtId="0" fontId="0" fillId="0" borderId="54" xfId="0" applyFont="1" applyFill="1" applyBorder="1" applyAlignment="1">
      <alignment/>
    </xf>
    <xf numFmtId="0" fontId="0" fillId="0" borderId="55" xfId="0" applyFont="1" applyFill="1" applyBorder="1" applyAlignment="1">
      <alignment/>
    </xf>
    <xf numFmtId="0" fontId="0" fillId="0" borderId="56" xfId="0" applyFont="1" applyFill="1" applyBorder="1" applyAlignment="1">
      <alignment/>
    </xf>
    <xf numFmtId="0" fontId="0" fillId="0" borderId="57" xfId="0" applyFont="1" applyFill="1" applyBorder="1" applyAlignment="1">
      <alignment/>
    </xf>
    <xf numFmtId="0" fontId="0" fillId="0" borderId="15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183" fontId="0" fillId="0" borderId="15" xfId="0" applyNumberFormat="1" applyFont="1" applyFill="1" applyBorder="1" applyAlignment="1">
      <alignment/>
    </xf>
    <xf numFmtId="183" fontId="0" fillId="0" borderId="26" xfId="0" applyNumberFormat="1" applyFont="1" applyFill="1" applyBorder="1" applyAlignment="1">
      <alignment/>
    </xf>
    <xf numFmtId="183" fontId="0" fillId="0" borderId="12" xfId="0" applyNumberFormat="1" applyFont="1" applyFill="1" applyBorder="1" applyAlignment="1">
      <alignment/>
    </xf>
    <xf numFmtId="183" fontId="0" fillId="0" borderId="10" xfId="0" applyNumberFormat="1" applyFont="1" applyFill="1" applyBorder="1" applyAlignment="1">
      <alignment/>
    </xf>
    <xf numFmtId="183" fontId="0" fillId="0" borderId="13" xfId="0" applyNumberFormat="1" applyFont="1" applyFill="1" applyBorder="1" applyAlignment="1">
      <alignment/>
    </xf>
    <xf numFmtId="183" fontId="0" fillId="0" borderId="55" xfId="0" applyNumberFormat="1" applyFont="1" applyFill="1" applyBorder="1" applyAlignment="1">
      <alignment/>
    </xf>
    <xf numFmtId="183" fontId="0" fillId="0" borderId="56" xfId="0" applyNumberFormat="1" applyFont="1" applyFill="1" applyBorder="1" applyAlignment="1">
      <alignment/>
    </xf>
    <xf numFmtId="183" fontId="0" fillId="0" borderId="57" xfId="0" applyNumberFormat="1" applyFont="1" applyFill="1" applyBorder="1" applyAlignment="1">
      <alignment/>
    </xf>
    <xf numFmtId="0" fontId="4" fillId="0" borderId="52" xfId="0" applyFont="1" applyFill="1" applyBorder="1" applyAlignment="1">
      <alignment horizontal="center"/>
    </xf>
    <xf numFmtId="0" fontId="4" fillId="0" borderId="53" xfId="0" applyFont="1" applyFill="1" applyBorder="1" applyAlignment="1">
      <alignment horizontal="center"/>
    </xf>
    <xf numFmtId="0" fontId="4" fillId="0" borderId="54" xfId="0" applyFont="1" applyFill="1" applyBorder="1" applyAlignment="1">
      <alignment horizontal="center"/>
    </xf>
    <xf numFmtId="0" fontId="4" fillId="0" borderId="55" xfId="0" applyFont="1" applyFill="1" applyBorder="1" applyAlignment="1">
      <alignment horizontal="center"/>
    </xf>
    <xf numFmtId="0" fontId="4" fillId="0" borderId="56" xfId="0" applyFont="1" applyFill="1" applyBorder="1" applyAlignment="1">
      <alignment horizontal="center"/>
    </xf>
    <xf numFmtId="0" fontId="4" fillId="0" borderId="57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left" indent="2"/>
    </xf>
    <xf numFmtId="0" fontId="4" fillId="0" borderId="26" xfId="0" applyFont="1" applyFill="1" applyBorder="1" applyAlignment="1">
      <alignment horizontal="left" indent="2"/>
    </xf>
    <xf numFmtId="184" fontId="4" fillId="0" borderId="52" xfId="0" applyNumberFormat="1" applyFont="1" applyFill="1" applyBorder="1" applyAlignment="1">
      <alignment horizontal="center"/>
    </xf>
    <xf numFmtId="184" fontId="4" fillId="0" borderId="53" xfId="0" applyNumberFormat="1" applyFont="1" applyFill="1" applyBorder="1" applyAlignment="1">
      <alignment horizontal="center"/>
    </xf>
    <xf numFmtId="184" fontId="4" fillId="0" borderId="54" xfId="0" applyNumberFormat="1" applyFont="1" applyFill="1" applyBorder="1" applyAlignment="1">
      <alignment horizontal="center"/>
    </xf>
    <xf numFmtId="184" fontId="4" fillId="0" borderId="55" xfId="0" applyNumberFormat="1" applyFont="1" applyFill="1" applyBorder="1" applyAlignment="1">
      <alignment horizontal="center"/>
    </xf>
    <xf numFmtId="184" fontId="4" fillId="0" borderId="56" xfId="0" applyNumberFormat="1" applyFont="1" applyFill="1" applyBorder="1" applyAlignment="1">
      <alignment horizontal="center"/>
    </xf>
    <xf numFmtId="184" fontId="4" fillId="0" borderId="57" xfId="0" applyNumberFormat="1" applyFont="1" applyFill="1" applyBorder="1" applyAlignment="1">
      <alignment horizontal="center"/>
    </xf>
    <xf numFmtId="184" fontId="4" fillId="0" borderId="11" xfId="0" applyNumberFormat="1" applyFont="1" applyFill="1" applyBorder="1" applyAlignment="1">
      <alignment horizontal="center"/>
    </xf>
    <xf numFmtId="184" fontId="4" fillId="0" borderId="15" xfId="0" applyNumberFormat="1" applyFont="1" applyFill="1" applyBorder="1" applyAlignment="1">
      <alignment horizontal="center"/>
    </xf>
    <xf numFmtId="184" fontId="4" fillId="0" borderId="26" xfId="0" applyNumberFormat="1" applyFont="1" applyFill="1" applyBorder="1" applyAlignment="1">
      <alignment horizontal="center"/>
    </xf>
    <xf numFmtId="184" fontId="4" fillId="0" borderId="12" xfId="0" applyNumberFormat="1" applyFont="1" applyFill="1" applyBorder="1" applyAlignment="1">
      <alignment horizontal="center"/>
    </xf>
    <xf numFmtId="184" fontId="4" fillId="0" borderId="10" xfId="0" applyNumberFormat="1" applyFont="1" applyFill="1" applyBorder="1" applyAlignment="1">
      <alignment horizontal="center"/>
    </xf>
    <xf numFmtId="184" fontId="4" fillId="0" borderId="13" xfId="0" applyNumberFormat="1" applyFont="1" applyFill="1" applyBorder="1" applyAlignment="1">
      <alignment horizontal="center"/>
    </xf>
    <xf numFmtId="186" fontId="4" fillId="0" borderId="13" xfId="54" applyNumberFormat="1" applyFont="1" applyFill="1" applyBorder="1" applyAlignment="1">
      <alignment horizontal="center" wrapText="1"/>
      <protection/>
    </xf>
    <xf numFmtId="186" fontId="4" fillId="0" borderId="27" xfId="54" applyNumberFormat="1" applyFont="1" applyFill="1" applyBorder="1" applyAlignment="1">
      <alignment horizontal="center" wrapText="1"/>
      <protection/>
    </xf>
    <xf numFmtId="186" fontId="4" fillId="0" borderId="25" xfId="54" applyNumberFormat="1" applyFont="1" applyFill="1" applyBorder="1" applyAlignment="1">
      <alignment horizontal="center" wrapText="1"/>
      <protection/>
    </xf>
    <xf numFmtId="184" fontId="4" fillId="0" borderId="11" xfId="54" applyNumberFormat="1" applyFont="1" applyFill="1" applyBorder="1" applyAlignment="1">
      <alignment horizontal="center" wrapText="1"/>
      <protection/>
    </xf>
    <xf numFmtId="184" fontId="0" fillId="0" borderId="15" xfId="0" applyNumberFormat="1" applyFont="1" applyFill="1" applyBorder="1" applyAlignment="1">
      <alignment/>
    </xf>
    <xf numFmtId="184" fontId="4" fillId="0" borderId="11" xfId="54" applyNumberFormat="1" applyFont="1" applyFill="1" applyBorder="1" applyAlignment="1" quotePrefix="1">
      <alignment horizontal="center" wrapText="1"/>
      <protection/>
    </xf>
    <xf numFmtId="0" fontId="0" fillId="0" borderId="27" xfId="0" applyFont="1" applyFill="1" applyBorder="1" applyAlignment="1">
      <alignment horizontal="center"/>
    </xf>
    <xf numFmtId="186" fontId="4" fillId="0" borderId="58" xfId="0" applyNumberFormat="1" applyFont="1" applyFill="1" applyBorder="1" applyAlignment="1">
      <alignment horizontal="center"/>
    </xf>
    <xf numFmtId="183" fontId="4" fillId="0" borderId="52" xfId="54" applyNumberFormat="1" applyFont="1" applyFill="1" applyBorder="1" applyAlignment="1">
      <alignment horizontal="center" wrapText="1"/>
      <protection/>
    </xf>
    <xf numFmtId="183" fontId="0" fillId="0" borderId="53" xfId="0" applyNumberFormat="1" applyFont="1" applyFill="1" applyBorder="1" applyAlignment="1">
      <alignment/>
    </xf>
    <xf numFmtId="183" fontId="0" fillId="0" borderId="54" xfId="0" applyNumberFormat="1" applyFont="1" applyFill="1" applyBorder="1" applyAlignment="1">
      <alignment/>
    </xf>
    <xf numFmtId="0" fontId="2" fillId="0" borderId="0" xfId="0" applyFont="1" applyFill="1" applyAlignment="1">
      <alignment horizontal="justify" wrapText="1"/>
    </xf>
    <xf numFmtId="0" fontId="2" fillId="0" borderId="15" xfId="0" applyFont="1" applyFill="1" applyBorder="1" applyAlignment="1">
      <alignment horizontal="justify" wrapText="1"/>
    </xf>
    <xf numFmtId="0" fontId="2" fillId="0" borderId="10" xfId="0" applyFont="1" applyFill="1" applyBorder="1" applyAlignment="1">
      <alignment horizontal="justify" wrapText="1"/>
    </xf>
    <xf numFmtId="0" fontId="7" fillId="0" borderId="27" xfId="0" applyFont="1" applyFill="1" applyBorder="1" applyAlignment="1">
      <alignment horizontal="left" wrapText="1"/>
    </xf>
    <xf numFmtId="0" fontId="7" fillId="0" borderId="25" xfId="0" applyFont="1" applyFill="1" applyBorder="1" applyAlignment="1">
      <alignment horizontal="left" wrapText="1"/>
    </xf>
    <xf numFmtId="189" fontId="7" fillId="0" borderId="14" xfId="0" applyNumberFormat="1" applyFont="1" applyFill="1" applyBorder="1" applyAlignment="1">
      <alignment horizontal="center"/>
    </xf>
    <xf numFmtId="189" fontId="7" fillId="0" borderId="27" xfId="0" applyNumberFormat="1" applyFont="1" applyFill="1" applyBorder="1" applyAlignment="1">
      <alignment horizontal="center"/>
    </xf>
    <xf numFmtId="189" fontId="7" fillId="0" borderId="25" xfId="0" applyNumberFormat="1" applyFont="1" applyFill="1" applyBorder="1" applyAlignment="1">
      <alignment horizontal="center"/>
    </xf>
    <xf numFmtId="189" fontId="7" fillId="0" borderId="14" xfId="0" applyNumberFormat="1" applyFont="1" applyBorder="1" applyAlignment="1">
      <alignment horizontal="center"/>
    </xf>
    <xf numFmtId="189" fontId="7" fillId="0" borderId="27" xfId="0" applyNumberFormat="1" applyFont="1" applyBorder="1" applyAlignment="1">
      <alignment horizontal="center"/>
    </xf>
    <xf numFmtId="189" fontId="7" fillId="0" borderId="25" xfId="0" applyNumberFormat="1" applyFont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27" xfId="0" applyFont="1" applyFill="1" applyBorder="1" applyAlignment="1">
      <alignment horizontal="center"/>
    </xf>
    <xf numFmtId="0" fontId="7" fillId="0" borderId="25" xfId="0" applyFont="1" applyFill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181" fontId="7" fillId="0" borderId="14" xfId="0" applyNumberFormat="1" applyFont="1" applyFill="1" applyBorder="1" applyAlignment="1">
      <alignment horizontal="center"/>
    </xf>
    <xf numFmtId="181" fontId="7" fillId="0" borderId="27" xfId="0" applyNumberFormat="1" applyFont="1" applyFill="1" applyBorder="1" applyAlignment="1">
      <alignment horizontal="center"/>
    </xf>
    <xf numFmtId="181" fontId="7" fillId="0" borderId="25" xfId="0" applyNumberFormat="1" applyFont="1" applyFill="1" applyBorder="1" applyAlignment="1">
      <alignment horizontal="center"/>
    </xf>
    <xf numFmtId="181" fontId="7" fillId="0" borderId="14" xfId="0" applyNumberFormat="1" applyFont="1" applyBorder="1" applyAlignment="1">
      <alignment horizontal="center"/>
    </xf>
    <xf numFmtId="181" fontId="7" fillId="0" borderId="27" xfId="0" applyNumberFormat="1" applyFont="1" applyBorder="1" applyAlignment="1">
      <alignment horizontal="center"/>
    </xf>
    <xf numFmtId="181" fontId="7" fillId="0" borderId="25" xfId="0" applyNumberFormat="1" applyFont="1" applyBorder="1" applyAlignment="1">
      <alignment horizontal="center"/>
    </xf>
    <xf numFmtId="0" fontId="7" fillId="0" borderId="10" xfId="0" applyFont="1" applyFill="1" applyBorder="1" applyAlignment="1">
      <alignment horizontal="left" wrapText="1"/>
    </xf>
    <xf numFmtId="0" fontId="7" fillId="0" borderId="13" xfId="0" applyFont="1" applyFill="1" applyBorder="1" applyAlignment="1">
      <alignment horizontal="left" wrapText="1"/>
    </xf>
    <xf numFmtId="0" fontId="2" fillId="0" borderId="27" xfId="0" applyFont="1" applyFill="1" applyBorder="1" applyAlignment="1">
      <alignment horizontal="center" vertical="top"/>
    </xf>
    <xf numFmtId="49" fontId="7" fillId="0" borderId="27" xfId="0" applyNumberFormat="1" applyFont="1" applyFill="1" applyBorder="1" applyAlignment="1">
      <alignment horizontal="center"/>
    </xf>
    <xf numFmtId="0" fontId="7" fillId="0" borderId="15" xfId="0" applyFont="1" applyFill="1" applyBorder="1" applyAlignment="1">
      <alignment horizontal="left" vertical="center" wrapText="1"/>
    </xf>
    <xf numFmtId="0" fontId="7" fillId="0" borderId="26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53" fillId="0" borderId="15" xfId="0" applyFont="1" applyFill="1" applyBorder="1" applyAlignment="1">
      <alignment horizontal="center" vertical="top"/>
    </xf>
    <xf numFmtId="0" fontId="2" fillId="0" borderId="15" xfId="0" applyFont="1" applyBorder="1" applyAlignment="1">
      <alignment horizontal="center" vertical="top"/>
    </xf>
    <xf numFmtId="0" fontId="2" fillId="33" borderId="15" xfId="0" applyFont="1" applyFill="1" applyBorder="1" applyAlignment="1">
      <alignment horizontal="center" vertical="top"/>
    </xf>
    <xf numFmtId="0" fontId="37" fillId="33" borderId="10" xfId="0" applyFont="1" applyFill="1" applyBorder="1" applyAlignment="1">
      <alignment horizontal="center"/>
    </xf>
    <xf numFmtId="0" fontId="4" fillId="0" borderId="28" xfId="0" applyNumberFormat="1" applyFont="1" applyBorder="1" applyAlignment="1">
      <alignment horizontal="center" vertical="top"/>
    </xf>
    <xf numFmtId="0" fontId="4" fillId="0" borderId="14" xfId="0" applyNumberFormat="1" applyFont="1" applyBorder="1" applyAlignment="1">
      <alignment horizontal="center" vertical="top"/>
    </xf>
    <xf numFmtId="0" fontId="4" fillId="33" borderId="27" xfId="0" applyNumberFormat="1" applyFont="1" applyFill="1" applyBorder="1" applyAlignment="1">
      <alignment horizontal="left" vertical="top" wrapText="1"/>
    </xf>
    <xf numFmtId="0" fontId="4" fillId="33" borderId="25" xfId="0" applyNumberFormat="1" applyFont="1" applyFill="1" applyBorder="1" applyAlignment="1">
      <alignment horizontal="left" vertical="top" wrapText="1"/>
    </xf>
    <xf numFmtId="1" fontId="4" fillId="0" borderId="14" xfId="0" applyNumberFormat="1" applyFont="1" applyFill="1" applyBorder="1" applyAlignment="1">
      <alignment horizontal="center" vertical="center" wrapText="1"/>
    </xf>
    <xf numFmtId="1" fontId="4" fillId="0" borderId="27" xfId="0" applyNumberFormat="1" applyFont="1" applyFill="1" applyBorder="1" applyAlignment="1">
      <alignment horizontal="center" vertical="center" wrapText="1"/>
    </xf>
    <xf numFmtId="1" fontId="0" fillId="0" borderId="27" xfId="0" applyNumberFormat="1" applyFont="1" applyFill="1" applyBorder="1" applyAlignment="1">
      <alignment horizontal="center" vertical="center" wrapText="1"/>
    </xf>
    <xf numFmtId="1" fontId="0" fillId="0" borderId="25" xfId="0" applyNumberFormat="1" applyFont="1" applyFill="1" applyBorder="1" applyAlignment="1">
      <alignment horizontal="center" vertical="center" wrapText="1"/>
    </xf>
    <xf numFmtId="0" fontId="37" fillId="0" borderId="10" xfId="0" applyFont="1" applyBorder="1" applyAlignment="1">
      <alignment horizontal="center"/>
    </xf>
    <xf numFmtId="0" fontId="4" fillId="0" borderId="28" xfId="0" applyNumberFormat="1" applyFont="1" applyBorder="1" applyAlignment="1">
      <alignment horizontal="center" vertical="center" wrapText="1"/>
    </xf>
    <xf numFmtId="0" fontId="4" fillId="0" borderId="28" xfId="0" applyNumberFormat="1" applyFont="1" applyBorder="1" applyAlignment="1">
      <alignment horizontal="center" vertical="center"/>
    </xf>
    <xf numFmtId="0" fontId="4" fillId="0" borderId="28" xfId="0" applyNumberFormat="1" applyFont="1" applyFill="1" applyBorder="1" applyAlignment="1">
      <alignment horizontal="center" vertical="center" wrapText="1"/>
    </xf>
    <xf numFmtId="0" fontId="4" fillId="0" borderId="28" xfId="0" applyNumberFormat="1" applyFont="1" applyFill="1" applyBorder="1" applyAlignment="1">
      <alignment horizontal="center" vertical="center"/>
    </xf>
    <xf numFmtId="0" fontId="4" fillId="0" borderId="61" xfId="0" applyNumberFormat="1" applyFont="1" applyBorder="1" applyAlignment="1">
      <alignment horizontal="center" vertical="top"/>
    </xf>
    <xf numFmtId="0" fontId="4" fillId="0" borderId="28" xfId="0" applyNumberFormat="1" applyFont="1" applyFill="1" applyBorder="1" applyAlignment="1">
      <alignment horizontal="center" vertical="top"/>
    </xf>
    <xf numFmtId="0" fontId="11" fillId="0" borderId="0" xfId="0" applyNumberFormat="1" applyFont="1" applyBorder="1" applyAlignment="1">
      <alignment vertical="center"/>
    </xf>
    <xf numFmtId="0" fontId="4" fillId="0" borderId="27" xfId="0" applyNumberFormat="1" applyFont="1" applyBorder="1" applyAlignment="1">
      <alignment horizontal="center" vertical="top"/>
    </xf>
    <xf numFmtId="0" fontId="4" fillId="0" borderId="25" xfId="0" applyNumberFormat="1" applyFont="1" applyBorder="1" applyAlignment="1">
      <alignment horizontal="center" vertical="top"/>
    </xf>
    <xf numFmtId="0" fontId="4" fillId="0" borderId="27" xfId="0" applyNumberFormat="1" applyFont="1" applyBorder="1" applyAlignment="1">
      <alignment horizontal="left" vertical="top" wrapText="1"/>
    </xf>
    <xf numFmtId="0" fontId="4" fillId="0" borderId="25" xfId="0" applyNumberFormat="1" applyFont="1" applyBorder="1" applyAlignment="1">
      <alignment horizontal="left" vertical="top" wrapText="1"/>
    </xf>
    <xf numFmtId="3" fontId="4" fillId="0" borderId="14" xfId="0" applyNumberFormat="1" applyFont="1" applyFill="1" applyBorder="1" applyAlignment="1">
      <alignment horizontal="center" vertical="center" wrapText="1"/>
    </xf>
    <xf numFmtId="3" fontId="4" fillId="0" borderId="27" xfId="0" applyNumberFormat="1" applyFont="1" applyFill="1" applyBorder="1" applyAlignment="1">
      <alignment horizontal="center" vertical="center" wrapText="1"/>
    </xf>
    <xf numFmtId="3" fontId="0" fillId="0" borderId="27" xfId="0" applyNumberFormat="1" applyFont="1" applyFill="1" applyBorder="1" applyAlignment="1">
      <alignment horizontal="center" vertical="center" wrapText="1"/>
    </xf>
    <xf numFmtId="3" fontId="0" fillId="0" borderId="25" xfId="0" applyNumberFormat="1" applyFont="1" applyFill="1" applyBorder="1" applyAlignment="1">
      <alignment horizontal="center" vertical="center" wrapText="1"/>
    </xf>
    <xf numFmtId="3" fontId="4" fillId="0" borderId="14" xfId="0" applyNumberFormat="1" applyFont="1" applyBorder="1" applyAlignment="1">
      <alignment horizontal="center" vertical="center" wrapText="1"/>
    </xf>
    <xf numFmtId="3" fontId="4" fillId="0" borderId="27" xfId="0" applyNumberFormat="1" applyFont="1" applyBorder="1" applyAlignment="1">
      <alignment horizontal="center" vertical="center" wrapText="1"/>
    </xf>
    <xf numFmtId="3" fontId="0" fillId="0" borderId="27" xfId="0" applyNumberFormat="1" applyFont="1" applyBorder="1" applyAlignment="1">
      <alignment horizontal="center" vertical="center" wrapText="1"/>
    </xf>
    <xf numFmtId="3" fontId="0" fillId="0" borderId="25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wrapText="1"/>
    </xf>
    <xf numFmtId="0" fontId="11" fillId="37" borderId="0" xfId="0" applyNumberFormat="1" applyFont="1" applyFill="1" applyBorder="1" applyAlignment="1">
      <alignment horizontal="left" vertical="center" wrapText="1"/>
    </xf>
    <xf numFmtId="0" fontId="37" fillId="33" borderId="0" xfId="0" applyFont="1" applyFill="1" applyBorder="1" applyAlignment="1">
      <alignment horizontal="center"/>
    </xf>
    <xf numFmtId="0" fontId="52" fillId="0" borderId="0" xfId="0" applyFont="1" applyAlignment="1">
      <alignment/>
    </xf>
    <xf numFmtId="0" fontId="4" fillId="0" borderId="14" xfId="0" applyNumberFormat="1" applyFont="1" applyFill="1" applyBorder="1" applyAlignment="1">
      <alignment horizontal="center" vertical="top"/>
    </xf>
    <xf numFmtId="0" fontId="4" fillId="0" borderId="27" xfId="0" applyNumberFormat="1" applyFont="1" applyFill="1" applyBorder="1" applyAlignment="1">
      <alignment horizontal="left" vertical="top" wrapText="1"/>
    </xf>
    <xf numFmtId="0" fontId="4" fillId="0" borderId="25" xfId="0" applyNumberFormat="1" applyFont="1" applyFill="1" applyBorder="1" applyAlignment="1">
      <alignment horizontal="left" vertical="top" wrapText="1"/>
    </xf>
    <xf numFmtId="182" fontId="4" fillId="0" borderId="14" xfId="0" applyNumberFormat="1" applyFont="1" applyFill="1" applyBorder="1" applyAlignment="1">
      <alignment horizontal="center" vertical="center" wrapText="1"/>
    </xf>
    <xf numFmtId="182" fontId="4" fillId="0" borderId="27" xfId="0" applyNumberFormat="1" applyFont="1" applyFill="1" applyBorder="1" applyAlignment="1">
      <alignment horizontal="center" vertical="center" wrapText="1"/>
    </xf>
    <xf numFmtId="182" fontId="0" fillId="0" borderId="27" xfId="0" applyNumberFormat="1" applyFont="1" applyFill="1" applyBorder="1" applyAlignment="1">
      <alignment horizontal="center" vertical="center" wrapText="1"/>
    </xf>
    <xf numFmtId="182" fontId="0" fillId="0" borderId="25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Border="1" applyAlignment="1">
      <alignment horizontal="center" wrapText="1"/>
    </xf>
    <xf numFmtId="0" fontId="4" fillId="0" borderId="61" xfId="0" applyNumberFormat="1" applyFont="1" applyFill="1" applyBorder="1" applyAlignment="1">
      <alignment horizontal="center" vertical="top"/>
    </xf>
    <xf numFmtId="0" fontId="4" fillId="33" borderId="10" xfId="0" applyNumberFormat="1" applyFont="1" applyFill="1" applyBorder="1" applyAlignment="1">
      <alignment horizontal="center"/>
    </xf>
    <xf numFmtId="49" fontId="4" fillId="0" borderId="25" xfId="0" applyNumberFormat="1" applyFont="1" applyFill="1" applyBorder="1" applyAlignment="1">
      <alignment horizontal="center" vertical="center"/>
    </xf>
    <xf numFmtId="49" fontId="4" fillId="0" borderId="28" xfId="0" applyNumberFormat="1" applyFont="1" applyFill="1" applyBorder="1" applyAlignment="1">
      <alignment horizontal="center" vertical="center"/>
    </xf>
    <xf numFmtId="186" fontId="4" fillId="0" borderId="28" xfId="0" applyNumberFormat="1" applyFont="1" applyFill="1" applyBorder="1" applyAlignment="1">
      <alignment horizontal="center" vertical="center"/>
    </xf>
    <xf numFmtId="0" fontId="4" fillId="0" borderId="14" xfId="0" applyNumberFormat="1" applyFont="1" applyFill="1" applyBorder="1" applyAlignment="1">
      <alignment horizontal="center" vertical="center"/>
    </xf>
    <xf numFmtId="0" fontId="4" fillId="0" borderId="27" xfId="0" applyNumberFormat="1" applyFont="1" applyFill="1" applyBorder="1" applyAlignment="1">
      <alignment horizontal="left" vertical="center" wrapText="1"/>
    </xf>
    <xf numFmtId="0" fontId="4" fillId="0" borderId="25" xfId="0" applyNumberFormat="1" applyFont="1" applyFill="1" applyBorder="1" applyAlignment="1">
      <alignment horizontal="left" vertical="center" wrapText="1"/>
    </xf>
    <xf numFmtId="189" fontId="4" fillId="0" borderId="28" xfId="0" applyNumberFormat="1" applyFont="1" applyFill="1" applyBorder="1" applyAlignment="1">
      <alignment horizontal="center" vertical="center"/>
    </xf>
    <xf numFmtId="0" fontId="4" fillId="0" borderId="27" xfId="0" applyNumberFormat="1" applyFont="1" applyFill="1" applyBorder="1" applyAlignment="1">
      <alignment horizontal="center" vertical="center"/>
    </xf>
    <xf numFmtId="0" fontId="4" fillId="0" borderId="25" xfId="0" applyNumberFormat="1" applyFont="1" applyFill="1" applyBorder="1" applyAlignment="1">
      <alignment horizontal="center" vertical="center"/>
    </xf>
    <xf numFmtId="0" fontId="37" fillId="0" borderId="10" xfId="0" applyNumberFormat="1" applyFont="1" applyBorder="1" applyAlignment="1">
      <alignment horizontal="left"/>
    </xf>
    <xf numFmtId="0" fontId="37" fillId="0" borderId="10" xfId="0" applyNumberFormat="1" applyFont="1" applyBorder="1" applyAlignment="1">
      <alignment horizontal="center"/>
    </xf>
    <xf numFmtId="0" fontId="48" fillId="0" borderId="14" xfId="0" applyNumberFormat="1" applyFont="1" applyFill="1" applyBorder="1" applyAlignment="1">
      <alignment horizontal="left" vertical="center"/>
    </xf>
    <xf numFmtId="0" fontId="49" fillId="0" borderId="27" xfId="0" applyFont="1" applyFill="1" applyBorder="1" applyAlignment="1">
      <alignment horizontal="left"/>
    </xf>
    <xf numFmtId="0" fontId="49" fillId="0" borderId="25" xfId="0" applyFont="1" applyFill="1" applyBorder="1" applyAlignment="1">
      <alignment horizontal="left"/>
    </xf>
    <xf numFmtId="181" fontId="4" fillId="0" borderId="14" xfId="54" applyNumberFormat="1" applyFont="1" applyFill="1" applyBorder="1" applyAlignment="1">
      <alignment horizontal="center" vertical="center" wrapText="1"/>
      <protection/>
    </xf>
    <xf numFmtId="181" fontId="4" fillId="0" borderId="27" xfId="54" applyNumberFormat="1" applyFont="1" applyFill="1" applyBorder="1" applyAlignment="1">
      <alignment horizontal="center" vertical="center" wrapText="1"/>
      <protection/>
    </xf>
    <xf numFmtId="181" fontId="23" fillId="0" borderId="27" xfId="0" applyNumberFormat="1" applyFont="1" applyFill="1" applyBorder="1" applyAlignment="1">
      <alignment horizontal="center" vertical="center" wrapText="1"/>
    </xf>
    <xf numFmtId="181" fontId="23" fillId="0" borderId="25" xfId="0" applyNumberFormat="1" applyFont="1" applyFill="1" applyBorder="1" applyAlignment="1">
      <alignment horizontal="center" vertical="center" wrapText="1"/>
    </xf>
    <xf numFmtId="192" fontId="4" fillId="0" borderId="28" xfId="0" applyNumberFormat="1" applyFont="1" applyFill="1" applyBorder="1" applyAlignment="1">
      <alignment horizontal="center" vertical="center"/>
    </xf>
    <xf numFmtId="0" fontId="4" fillId="0" borderId="14" xfId="0" applyNumberFormat="1" applyFont="1" applyFill="1" applyBorder="1" applyAlignment="1">
      <alignment horizontal="center" vertical="center" wrapText="1"/>
    </xf>
    <xf numFmtId="0" fontId="4" fillId="0" borderId="27" xfId="0" applyNumberFormat="1" applyFont="1" applyFill="1" applyBorder="1" applyAlignment="1">
      <alignment horizontal="center" vertical="center" wrapText="1"/>
    </xf>
    <xf numFmtId="0" fontId="4" fillId="0" borderId="25" xfId="0" applyNumberFormat="1" applyFont="1" applyFill="1" applyBorder="1" applyAlignment="1">
      <alignment horizontal="center" vertical="center" wrapText="1"/>
    </xf>
    <xf numFmtId="0" fontId="100" fillId="0" borderId="0" xfId="0" applyNumberFormat="1" applyFont="1" applyBorder="1" applyAlignment="1">
      <alignment horizontal="center" wrapText="1"/>
    </xf>
    <xf numFmtId="0" fontId="4" fillId="0" borderId="14" xfId="0" applyNumberFormat="1" applyFont="1" applyBorder="1" applyAlignment="1">
      <alignment horizontal="center" vertical="center"/>
    </xf>
    <xf numFmtId="0" fontId="37" fillId="0" borderId="10" xfId="0" applyNumberFormat="1" applyFont="1" applyBorder="1" applyAlignment="1">
      <alignment horizontal="center" wrapText="1"/>
    </xf>
    <xf numFmtId="0" fontId="52" fillId="0" borderId="10" xfId="0" applyFont="1" applyBorder="1" applyAlignment="1">
      <alignment/>
    </xf>
    <xf numFmtId="49" fontId="4" fillId="0" borderId="28" xfId="0" applyNumberFormat="1" applyFont="1" applyFill="1" applyBorder="1" applyAlignment="1">
      <alignment horizontal="center" vertical="center" wrapText="1"/>
    </xf>
    <xf numFmtId="2" fontId="4" fillId="0" borderId="28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 wrapText="1"/>
    </xf>
    <xf numFmtId="49" fontId="4" fillId="0" borderId="27" xfId="0" applyNumberFormat="1" applyFont="1" applyFill="1" applyBorder="1" applyAlignment="1">
      <alignment horizontal="center" vertical="center" wrapText="1"/>
    </xf>
    <xf numFmtId="49" fontId="4" fillId="0" borderId="25" xfId="0" applyNumberFormat="1" applyFont="1" applyFill="1" applyBorder="1" applyAlignment="1">
      <alignment horizontal="center" vertical="center" wrapText="1"/>
    </xf>
    <xf numFmtId="0" fontId="4" fillId="0" borderId="27" xfId="0" applyNumberFormat="1" applyFont="1" applyBorder="1" applyAlignment="1">
      <alignment horizontal="left" vertical="center" wrapText="1"/>
    </xf>
    <xf numFmtId="0" fontId="4" fillId="0" borderId="25" xfId="0" applyNumberFormat="1" applyFont="1" applyBorder="1" applyAlignment="1">
      <alignment horizontal="left" vertical="center" wrapText="1"/>
    </xf>
    <xf numFmtId="49" fontId="4" fillId="0" borderId="28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5" fillId="0" borderId="0" xfId="0" applyFont="1" applyAlignment="1">
      <alignment horizont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Факт.кальк.САМЕКО(11мес) (2)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141</xdr:col>
      <xdr:colOff>0</xdr:colOff>
      <xdr:row>15</xdr:row>
      <xdr:rowOff>0</xdr:rowOff>
    </xdr:from>
    <xdr:to>
      <xdr:col>174</xdr:col>
      <xdr:colOff>0</xdr:colOff>
      <xdr:row>15</xdr:row>
      <xdr:rowOff>228600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01100" y="4200525"/>
          <a:ext cx="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C17"/>
  <sheetViews>
    <sheetView view="pageBreakPreview" zoomScaleSheetLayoutView="100" zoomScalePageLayoutView="0" workbookViewId="0" topLeftCell="K1">
      <selection activeCell="S2" sqref="S2"/>
    </sheetView>
  </sheetViews>
  <sheetFormatPr defaultColWidth="9.00390625" defaultRowHeight="12.75"/>
  <cols>
    <col min="1" max="1" width="9.125" style="233" customWidth="1"/>
    <col min="2" max="2" width="20.875" style="233" customWidth="1"/>
    <col min="3" max="5" width="9.125" style="233" customWidth="1"/>
    <col min="6" max="6" width="18.25390625" style="233" customWidth="1"/>
    <col min="7" max="7" width="16.125" style="233" customWidth="1"/>
    <col min="8" max="9" width="9.125" style="233" customWidth="1"/>
    <col min="10" max="10" width="16.75390625" style="231" customWidth="1"/>
    <col min="11" max="11" width="12.00390625" style="231" customWidth="1"/>
    <col min="12" max="12" width="11.625" style="231" customWidth="1"/>
    <col min="13" max="16384" width="9.125" style="231" customWidth="1"/>
  </cols>
  <sheetData>
    <row r="1" spans="1:15" ht="16.5">
      <c r="A1" s="281"/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281"/>
      <c r="M1" s="281"/>
      <c r="N1" s="281"/>
      <c r="O1" s="281"/>
    </row>
    <row r="2" spans="1:27" ht="16.5">
      <c r="A2" s="231" t="s">
        <v>281</v>
      </c>
      <c r="B2" s="231"/>
      <c r="C2" s="231"/>
      <c r="D2" s="231"/>
      <c r="E2" s="231"/>
      <c r="F2" s="231"/>
      <c r="G2" s="231"/>
      <c r="H2" s="231"/>
      <c r="I2" s="231"/>
      <c r="Q2" s="232"/>
      <c r="R2" s="233"/>
      <c r="S2" s="232">
        <v>2020</v>
      </c>
      <c r="T2" s="234" t="s">
        <v>282</v>
      </c>
      <c r="W2" s="235"/>
      <c r="X2" s="235"/>
      <c r="Y2" s="235"/>
      <c r="Z2" s="235"/>
      <c r="AA2" s="235"/>
    </row>
    <row r="3" spans="1:27" ht="15">
      <c r="A3" s="282" t="s">
        <v>347</v>
      </c>
      <c r="B3" s="282"/>
      <c r="C3" s="282"/>
      <c r="D3" s="282"/>
      <c r="E3" s="282"/>
      <c r="F3" s="282"/>
      <c r="G3" s="282"/>
      <c r="H3" s="282"/>
      <c r="I3" s="282"/>
      <c r="J3" s="282"/>
      <c r="K3" s="282"/>
      <c r="L3" s="282"/>
      <c r="M3" s="282"/>
      <c r="N3" s="282"/>
      <c r="O3" s="282"/>
      <c r="P3" s="282"/>
      <c r="Q3" s="282"/>
      <c r="R3" s="282"/>
      <c r="S3" s="282"/>
      <c r="T3" s="282"/>
      <c r="W3" s="235"/>
      <c r="X3" s="235"/>
      <c r="Y3" s="235"/>
      <c r="Z3" s="235"/>
      <c r="AA3" s="235"/>
    </row>
    <row r="4" spans="1:27" ht="15">
      <c r="A4" s="283" t="s">
        <v>283</v>
      </c>
      <c r="B4" s="284"/>
      <c r="C4" s="284"/>
      <c r="D4" s="284"/>
      <c r="E4" s="284"/>
      <c r="F4" s="284"/>
      <c r="G4" s="284"/>
      <c r="H4" s="284"/>
      <c r="I4" s="284"/>
      <c r="J4" s="284"/>
      <c r="K4" s="284"/>
      <c r="L4" s="284"/>
      <c r="M4" s="284"/>
      <c r="N4" s="284"/>
      <c r="O4" s="284"/>
      <c r="P4" s="284"/>
      <c r="Q4" s="284"/>
      <c r="R4" s="284"/>
      <c r="S4" s="284"/>
      <c r="T4" s="284"/>
      <c r="U4" s="236"/>
      <c r="V4" s="236"/>
      <c r="W4" s="236"/>
      <c r="X4" s="236"/>
      <c r="Y4" s="236"/>
      <c r="Z4" s="236"/>
      <c r="AA4" s="236"/>
    </row>
    <row r="5" spans="1:27" s="233" customFormat="1" ht="27.75" customHeight="1" thickBot="1">
      <c r="A5" s="237"/>
      <c r="B5" s="237"/>
      <c r="C5" s="237"/>
      <c r="D5" s="237"/>
      <c r="E5" s="237"/>
      <c r="F5" s="237"/>
      <c r="G5" s="238"/>
      <c r="H5" s="238"/>
      <c r="I5" s="238"/>
      <c r="J5" s="238"/>
      <c r="K5" s="238"/>
      <c r="L5" s="238"/>
      <c r="M5" s="238"/>
      <c r="N5" s="238"/>
      <c r="O5" s="238"/>
      <c r="P5" s="238"/>
      <c r="Q5" s="238"/>
      <c r="R5" s="238"/>
      <c r="S5" s="231"/>
      <c r="T5" s="231"/>
      <c r="U5" s="231"/>
      <c r="V5" s="231"/>
      <c r="W5" s="231"/>
      <c r="X5" s="231"/>
      <c r="Y5" s="231"/>
      <c r="Z5" s="231"/>
      <c r="AA5" s="231"/>
    </row>
    <row r="6" spans="1:27" ht="32.25" customHeight="1" thickBot="1">
      <c r="A6" s="270" t="s">
        <v>284</v>
      </c>
      <c r="B6" s="271"/>
      <c r="C6" s="271"/>
      <c r="D6" s="271"/>
      <c r="E6" s="271"/>
      <c r="F6" s="271"/>
      <c r="G6" s="271"/>
      <c r="H6" s="271"/>
      <c r="I6" s="272"/>
      <c r="J6" s="271" t="s">
        <v>285</v>
      </c>
      <c r="K6" s="271"/>
      <c r="L6" s="271"/>
      <c r="M6" s="271"/>
      <c r="N6" s="271"/>
      <c r="O6" s="271"/>
      <c r="P6" s="271"/>
      <c r="Q6" s="271"/>
      <c r="R6" s="271"/>
      <c r="S6" s="271"/>
      <c r="T6" s="271"/>
      <c r="U6" s="271"/>
      <c r="V6" s="272"/>
      <c r="W6" s="267" t="s">
        <v>286</v>
      </c>
      <c r="X6" s="273" t="s">
        <v>287</v>
      </c>
      <c r="Y6" s="274"/>
      <c r="Z6" s="275"/>
      <c r="AA6" s="279" t="s">
        <v>288</v>
      </c>
    </row>
    <row r="7" spans="1:27" ht="171.75" customHeight="1" thickBot="1">
      <c r="A7" s="267" t="s">
        <v>289</v>
      </c>
      <c r="B7" s="267" t="s">
        <v>290</v>
      </c>
      <c r="C7" s="267" t="s">
        <v>291</v>
      </c>
      <c r="D7" s="267" t="s">
        <v>292</v>
      </c>
      <c r="E7" s="267" t="s">
        <v>293</v>
      </c>
      <c r="F7" s="267" t="s">
        <v>294</v>
      </c>
      <c r="G7" s="267" t="s">
        <v>295</v>
      </c>
      <c r="H7" s="267" t="s">
        <v>296</v>
      </c>
      <c r="I7" s="267" t="s">
        <v>297</v>
      </c>
      <c r="J7" s="279" t="s">
        <v>298</v>
      </c>
      <c r="K7" s="267" t="s">
        <v>299</v>
      </c>
      <c r="L7" s="267" t="s">
        <v>300</v>
      </c>
      <c r="M7" s="270" t="s">
        <v>301</v>
      </c>
      <c r="N7" s="271"/>
      <c r="O7" s="271"/>
      <c r="P7" s="271"/>
      <c r="Q7" s="271"/>
      <c r="R7" s="271"/>
      <c r="S7" s="271"/>
      <c r="T7" s="271"/>
      <c r="U7" s="272"/>
      <c r="V7" s="267" t="s">
        <v>302</v>
      </c>
      <c r="W7" s="268"/>
      <c r="X7" s="276"/>
      <c r="Y7" s="277"/>
      <c r="Z7" s="278"/>
      <c r="AA7" s="280"/>
    </row>
    <row r="8" spans="1:27" ht="63.75" customHeight="1" thickBot="1">
      <c r="A8" s="268"/>
      <c r="B8" s="268"/>
      <c r="C8" s="268"/>
      <c r="D8" s="268"/>
      <c r="E8" s="268"/>
      <c r="F8" s="268"/>
      <c r="G8" s="268"/>
      <c r="H8" s="268"/>
      <c r="I8" s="268"/>
      <c r="J8" s="280"/>
      <c r="K8" s="268"/>
      <c r="L8" s="268"/>
      <c r="M8" s="267" t="s">
        <v>303</v>
      </c>
      <c r="N8" s="270" t="s">
        <v>304</v>
      </c>
      <c r="O8" s="271"/>
      <c r="P8" s="272"/>
      <c r="Q8" s="270" t="s">
        <v>305</v>
      </c>
      <c r="R8" s="271"/>
      <c r="S8" s="271"/>
      <c r="T8" s="272"/>
      <c r="U8" s="267" t="s">
        <v>306</v>
      </c>
      <c r="V8" s="268"/>
      <c r="W8" s="268"/>
      <c r="X8" s="267" t="s">
        <v>307</v>
      </c>
      <c r="Y8" s="267" t="s">
        <v>308</v>
      </c>
      <c r="Z8" s="267" t="s">
        <v>309</v>
      </c>
      <c r="AA8" s="280"/>
    </row>
    <row r="9" spans="1:27" ht="71.25" customHeight="1" thickBot="1">
      <c r="A9" s="268"/>
      <c r="B9" s="268"/>
      <c r="C9" s="268"/>
      <c r="D9" s="268"/>
      <c r="E9" s="268"/>
      <c r="F9" s="268"/>
      <c r="G9" s="268"/>
      <c r="H9" s="268"/>
      <c r="I9" s="268"/>
      <c r="J9" s="280"/>
      <c r="K9" s="268"/>
      <c r="L9" s="268"/>
      <c r="M9" s="268"/>
      <c r="N9" s="239" t="s">
        <v>310</v>
      </c>
      <c r="O9" s="239" t="s">
        <v>311</v>
      </c>
      <c r="P9" s="239" t="s">
        <v>312</v>
      </c>
      <c r="Q9" s="239" t="s">
        <v>313</v>
      </c>
      <c r="R9" s="239" t="s">
        <v>314</v>
      </c>
      <c r="S9" s="239" t="s">
        <v>315</v>
      </c>
      <c r="T9" s="239" t="s">
        <v>316</v>
      </c>
      <c r="U9" s="268"/>
      <c r="V9" s="268"/>
      <c r="W9" s="268"/>
      <c r="X9" s="268"/>
      <c r="Y9" s="268"/>
      <c r="Z9" s="268"/>
      <c r="AA9" s="280"/>
    </row>
    <row r="10" spans="1:27" ht="17.25" customHeight="1" thickBot="1">
      <c r="A10" s="240">
        <v>1</v>
      </c>
      <c r="B10" s="240">
        <v>2</v>
      </c>
      <c r="C10" s="240">
        <v>3</v>
      </c>
      <c r="D10" s="240">
        <v>4</v>
      </c>
      <c r="E10" s="240">
        <v>5</v>
      </c>
      <c r="F10" s="240">
        <v>6</v>
      </c>
      <c r="G10" s="240">
        <v>7</v>
      </c>
      <c r="H10" s="240">
        <v>8</v>
      </c>
      <c r="I10" s="240">
        <v>9</v>
      </c>
      <c r="J10" s="240">
        <v>10</v>
      </c>
      <c r="K10" s="240">
        <v>11</v>
      </c>
      <c r="L10" s="240">
        <v>12</v>
      </c>
      <c r="M10" s="240">
        <v>13</v>
      </c>
      <c r="N10" s="240">
        <v>14</v>
      </c>
      <c r="O10" s="240">
        <v>15</v>
      </c>
      <c r="P10" s="240">
        <v>16</v>
      </c>
      <c r="Q10" s="240">
        <v>17</v>
      </c>
      <c r="R10" s="240">
        <v>18</v>
      </c>
      <c r="S10" s="240">
        <v>19</v>
      </c>
      <c r="T10" s="240">
        <v>20</v>
      </c>
      <c r="U10" s="240">
        <v>21</v>
      </c>
      <c r="V10" s="240">
        <v>22</v>
      </c>
      <c r="W10" s="240">
        <v>23</v>
      </c>
      <c r="X10" s="240">
        <v>24</v>
      </c>
      <c r="Y10" s="240">
        <v>25</v>
      </c>
      <c r="Z10" s="240">
        <v>26</v>
      </c>
      <c r="AA10" s="240">
        <v>27</v>
      </c>
    </row>
    <row r="11" spans="1:29" s="243" customFormat="1" ht="16.5" customHeight="1">
      <c r="A11" s="241"/>
      <c r="B11" s="241"/>
      <c r="C11" s="241"/>
      <c r="D11" s="241"/>
      <c r="E11" s="241"/>
      <c r="F11" s="241"/>
      <c r="G11" s="241"/>
      <c r="H11" s="241"/>
      <c r="I11" s="241"/>
      <c r="J11" s="241"/>
      <c r="K11" s="241"/>
      <c r="L11" s="241"/>
      <c r="M11" s="241"/>
      <c r="N11" s="241"/>
      <c r="O11" s="241"/>
      <c r="P11" s="241"/>
      <c r="Q11" s="241"/>
      <c r="R11" s="241"/>
      <c r="S11" s="241"/>
      <c r="T11" s="241"/>
      <c r="U11" s="241"/>
      <c r="V11" s="241"/>
      <c r="W11" s="241"/>
      <c r="X11" s="241"/>
      <c r="Y11" s="241"/>
      <c r="Z11" s="241"/>
      <c r="AA11" s="241"/>
      <c r="AB11" s="242"/>
      <c r="AC11" s="242"/>
    </row>
    <row r="12" spans="1:27" s="243" customFormat="1" ht="16.5">
      <c r="A12" s="242"/>
      <c r="B12" s="242"/>
      <c r="C12" s="242"/>
      <c r="D12" s="242"/>
      <c r="E12" s="242"/>
      <c r="F12" s="242"/>
      <c r="G12" s="242"/>
      <c r="H12" s="242"/>
      <c r="I12" s="242"/>
      <c r="J12" s="242"/>
      <c r="K12" s="242"/>
      <c r="L12" s="242"/>
      <c r="M12" s="242"/>
      <c r="N12" s="242"/>
      <c r="O12" s="242"/>
      <c r="P12" s="242"/>
      <c r="Q12" s="242"/>
      <c r="R12" s="242"/>
      <c r="S12" s="242"/>
      <c r="T12" s="242"/>
      <c r="U12" s="242"/>
      <c r="V12" s="242"/>
      <c r="W12" s="242"/>
      <c r="X12" s="242"/>
      <c r="Y12" s="242"/>
      <c r="Z12" s="242"/>
      <c r="AA12" s="242"/>
    </row>
    <row r="13" spans="1:27" s="243" customFormat="1" ht="16.5">
      <c r="A13" s="242"/>
      <c r="B13" s="242"/>
      <c r="C13" s="242"/>
      <c r="D13" s="242"/>
      <c r="E13" s="242"/>
      <c r="F13" s="244"/>
      <c r="G13" s="244"/>
      <c r="H13" s="242"/>
      <c r="I13" s="242"/>
      <c r="J13" s="242"/>
      <c r="K13" s="242"/>
      <c r="L13" s="242"/>
      <c r="M13" s="242"/>
      <c r="N13" s="242"/>
      <c r="O13" s="242"/>
      <c r="P13" s="242"/>
      <c r="Q13" s="242"/>
      <c r="R13" s="242"/>
      <c r="S13" s="242"/>
      <c r="T13" s="242"/>
      <c r="U13" s="242"/>
      <c r="V13" s="242"/>
      <c r="W13" s="242"/>
      <c r="X13" s="242"/>
      <c r="Y13" s="242"/>
      <c r="Z13" s="242"/>
      <c r="AA13" s="242"/>
    </row>
    <row r="14" spans="1:27" s="243" customFormat="1" ht="16.5">
      <c r="A14" s="269" t="s">
        <v>352</v>
      </c>
      <c r="B14" s="269"/>
      <c r="C14" s="269"/>
      <c r="D14" s="269"/>
      <c r="E14" s="269"/>
      <c r="F14" s="269"/>
      <c r="G14" s="269"/>
      <c r="H14" s="269"/>
      <c r="I14" s="269"/>
      <c r="J14" s="269"/>
      <c r="K14" s="269"/>
      <c r="L14" s="269"/>
      <c r="M14" s="269"/>
      <c r="N14" s="269"/>
      <c r="O14" s="269"/>
      <c r="P14" s="269"/>
      <c r="Q14" s="269"/>
      <c r="R14" s="269"/>
      <c r="S14" s="269"/>
      <c r="T14" s="269"/>
      <c r="U14" s="269"/>
      <c r="V14" s="269"/>
      <c r="W14" s="269"/>
      <c r="X14" s="269"/>
      <c r="Y14" s="269"/>
      <c r="Z14" s="269"/>
      <c r="AA14" s="269"/>
    </row>
    <row r="15" spans="1:27" s="243" customFormat="1" ht="16.5">
      <c r="A15" s="242"/>
      <c r="B15" s="242"/>
      <c r="C15" s="242"/>
      <c r="D15" s="242"/>
      <c r="E15" s="242"/>
      <c r="F15" s="244"/>
      <c r="G15" s="244"/>
      <c r="H15" s="242"/>
      <c r="I15" s="242"/>
      <c r="J15" s="242"/>
      <c r="K15" s="242"/>
      <c r="L15" s="242"/>
      <c r="M15" s="242"/>
      <c r="N15" s="242"/>
      <c r="O15" s="242"/>
      <c r="P15" s="242"/>
      <c r="Q15" s="242"/>
      <c r="R15" s="242"/>
      <c r="S15" s="242"/>
      <c r="T15" s="242"/>
      <c r="U15" s="242"/>
      <c r="V15" s="242"/>
      <c r="W15" s="242"/>
      <c r="X15" s="242"/>
      <c r="Y15" s="242"/>
      <c r="Z15" s="242"/>
      <c r="AA15" s="242"/>
    </row>
    <row r="16" spans="1:27" s="243" customFormat="1" ht="16.5">
      <c r="A16" s="242"/>
      <c r="B16" s="242"/>
      <c r="C16" s="242"/>
      <c r="D16" s="242"/>
      <c r="E16" s="242"/>
      <c r="F16" s="242"/>
      <c r="G16" s="242"/>
      <c r="H16" s="242"/>
      <c r="I16" s="242"/>
      <c r="J16" s="242"/>
      <c r="K16" s="242"/>
      <c r="L16" s="242"/>
      <c r="M16" s="242"/>
      <c r="N16" s="242"/>
      <c r="O16" s="242"/>
      <c r="P16" s="242"/>
      <c r="Q16" s="242"/>
      <c r="R16" s="242"/>
      <c r="S16" s="242"/>
      <c r="T16" s="242"/>
      <c r="U16" s="242"/>
      <c r="V16" s="242"/>
      <c r="W16" s="242"/>
      <c r="X16" s="242"/>
      <c r="Y16" s="242"/>
      <c r="Z16" s="242"/>
      <c r="AA16" s="242"/>
    </row>
    <row r="17" spans="1:27" s="243" customFormat="1" ht="16.5">
      <c r="A17" s="242"/>
      <c r="B17" s="242"/>
      <c r="C17" s="242"/>
      <c r="D17" s="242"/>
      <c r="E17" s="242"/>
      <c r="F17" s="242"/>
      <c r="G17" s="242"/>
      <c r="H17" s="242"/>
      <c r="I17" s="242"/>
      <c r="J17" s="242"/>
      <c r="K17" s="242"/>
      <c r="L17" s="242"/>
      <c r="M17" s="242"/>
      <c r="N17" s="242"/>
      <c r="O17" s="242"/>
      <c r="P17" s="242"/>
      <c r="Q17" s="242"/>
      <c r="R17" s="242"/>
      <c r="S17" s="242"/>
      <c r="T17" s="242"/>
      <c r="U17" s="242"/>
      <c r="V17" s="242"/>
      <c r="W17" s="242"/>
      <c r="X17" s="242"/>
      <c r="Y17" s="242"/>
      <c r="Z17" s="242"/>
      <c r="AA17" s="242"/>
    </row>
    <row r="18" s="243" customFormat="1" ht="16.5"/>
    <row r="19" s="243" customFormat="1" ht="16.5"/>
    <row r="20" s="243" customFormat="1" ht="16.5"/>
    <row r="21" s="243" customFormat="1" ht="16.5"/>
    <row r="22" s="243" customFormat="1" ht="16.5"/>
    <row r="23" s="243" customFormat="1" ht="16.5"/>
    <row r="24" s="243" customFormat="1" ht="16.5"/>
    <row r="25" s="243" customFormat="1" ht="16.5"/>
    <row r="26" s="243" customFormat="1" ht="16.5"/>
    <row r="27" s="243" customFormat="1" ht="16.5"/>
    <row r="28" s="243" customFormat="1" ht="16.5"/>
    <row r="29" s="243" customFormat="1" ht="16.5"/>
    <row r="30" s="243" customFormat="1" ht="16.5"/>
    <row r="31" s="243" customFormat="1" ht="16.5"/>
    <row r="32" s="243" customFormat="1" ht="16.5"/>
    <row r="33" s="243" customFormat="1" ht="16.5"/>
    <row r="34" s="243" customFormat="1" ht="16.5"/>
    <row r="35" s="243" customFormat="1" ht="16.5"/>
    <row r="36" s="243" customFormat="1" ht="16.5"/>
    <row r="37" s="243" customFormat="1" ht="16.5"/>
    <row r="38" s="243" customFormat="1" ht="16.5"/>
    <row r="39" s="243" customFormat="1" ht="16.5"/>
    <row r="40" s="243" customFormat="1" ht="16.5"/>
    <row r="41" s="243" customFormat="1" ht="16.5"/>
    <row r="42" s="243" customFormat="1" ht="16.5"/>
    <row r="43" s="243" customFormat="1" ht="16.5"/>
    <row r="44" s="243" customFormat="1" ht="16.5"/>
    <row r="45" s="243" customFormat="1" ht="16.5"/>
    <row r="46" s="243" customFormat="1" ht="16.5"/>
    <row r="47" s="243" customFormat="1" ht="16.5"/>
    <row r="48" s="243" customFormat="1" ht="16.5"/>
    <row r="49" s="243" customFormat="1" ht="16.5"/>
    <row r="50" s="243" customFormat="1" ht="16.5"/>
    <row r="51" s="243" customFormat="1" ht="16.5"/>
    <row r="52" s="243" customFormat="1" ht="16.5"/>
    <row r="53" s="243" customFormat="1" ht="16.5"/>
    <row r="54" s="243" customFormat="1" ht="16.5"/>
    <row r="55" s="243" customFormat="1" ht="16.5"/>
    <row r="56" s="243" customFormat="1" ht="16.5"/>
    <row r="57" s="243" customFormat="1" ht="16.5"/>
    <row r="58" s="243" customFormat="1" ht="16.5"/>
    <row r="59" s="243" customFormat="1" ht="16.5"/>
    <row r="60" s="243" customFormat="1" ht="16.5"/>
    <row r="61" s="243" customFormat="1" ht="16.5"/>
    <row r="62" s="243" customFormat="1" ht="16.5"/>
    <row r="63" s="243" customFormat="1" ht="16.5"/>
    <row r="64" s="243" customFormat="1" ht="16.5"/>
    <row r="65" s="243" customFormat="1" ht="16.5"/>
    <row r="66" s="243" customFormat="1" ht="16.5"/>
    <row r="67" s="243" customFormat="1" ht="16.5"/>
    <row r="68" s="243" customFormat="1" ht="16.5"/>
    <row r="69" s="243" customFormat="1" ht="16.5"/>
    <row r="70" s="243" customFormat="1" ht="16.5"/>
    <row r="71" s="243" customFormat="1" ht="16.5"/>
    <row r="72" s="243" customFormat="1" ht="16.5"/>
    <row r="73" s="243" customFormat="1" ht="16.5"/>
    <row r="74" s="243" customFormat="1" ht="16.5"/>
    <row r="75" s="243" customFormat="1" ht="16.5"/>
    <row r="76" s="243" customFormat="1" ht="16.5"/>
    <row r="77" s="243" customFormat="1" ht="16.5"/>
    <row r="78" s="243" customFormat="1" ht="16.5"/>
    <row r="79" s="243" customFormat="1" ht="16.5"/>
    <row r="80" s="243" customFormat="1" ht="16.5"/>
    <row r="81" s="243" customFormat="1" ht="16.5"/>
    <row r="82" s="243" customFormat="1" ht="16.5"/>
    <row r="83" s="243" customFormat="1" ht="16.5"/>
    <row r="84" s="243" customFormat="1" ht="16.5"/>
    <row r="85" s="243" customFormat="1" ht="16.5"/>
    <row r="86" s="243" customFormat="1" ht="16.5"/>
    <row r="87" s="243" customFormat="1" ht="16.5"/>
    <row r="88" s="243" customFormat="1" ht="16.5"/>
    <row r="89" s="243" customFormat="1" ht="16.5"/>
    <row r="90" s="243" customFormat="1" ht="16.5"/>
    <row r="91" s="243" customFormat="1" ht="16.5"/>
    <row r="92" s="243" customFormat="1" ht="16.5"/>
    <row r="93" s="243" customFormat="1" ht="16.5"/>
    <row r="94" s="243" customFormat="1" ht="16.5"/>
    <row r="95" s="243" customFormat="1" ht="16.5"/>
    <row r="96" s="243" customFormat="1" ht="16.5"/>
    <row r="97" s="243" customFormat="1" ht="16.5"/>
    <row r="98" s="243" customFormat="1" ht="16.5"/>
    <row r="99" s="243" customFormat="1" ht="16.5"/>
    <row r="100" s="243" customFormat="1" ht="16.5"/>
    <row r="101" s="243" customFormat="1" ht="16.5"/>
    <row r="102" s="243" customFormat="1" ht="16.5"/>
    <row r="103" s="243" customFormat="1" ht="16.5"/>
    <row r="104" s="243" customFormat="1" ht="16.5"/>
    <row r="105" s="243" customFormat="1" ht="16.5"/>
    <row r="106" s="243" customFormat="1" ht="16.5"/>
    <row r="107" s="243" customFormat="1" ht="16.5"/>
    <row r="108" s="243" customFormat="1" ht="16.5"/>
    <row r="109" s="243" customFormat="1" ht="16.5"/>
    <row r="110" s="243" customFormat="1" ht="16.5"/>
    <row r="111" s="243" customFormat="1" ht="16.5"/>
    <row r="112" s="243" customFormat="1" ht="16.5"/>
    <row r="113" s="243" customFormat="1" ht="16.5"/>
    <row r="114" s="243" customFormat="1" ht="16.5"/>
    <row r="115" s="243" customFormat="1" ht="16.5"/>
    <row r="116" s="243" customFormat="1" ht="16.5"/>
    <row r="117" s="243" customFormat="1" ht="16.5"/>
    <row r="118" s="243" customFormat="1" ht="16.5"/>
    <row r="119" s="243" customFormat="1" ht="16.5"/>
    <row r="120" s="243" customFormat="1" ht="16.5"/>
    <row r="121" s="243" customFormat="1" ht="16.5"/>
    <row r="122" s="243" customFormat="1" ht="16.5"/>
    <row r="123" s="243" customFormat="1" ht="16.5"/>
    <row r="124" s="243" customFormat="1" ht="16.5"/>
    <row r="125" s="243" customFormat="1" ht="16.5"/>
    <row r="126" s="243" customFormat="1" ht="16.5"/>
    <row r="127" s="243" customFormat="1" ht="16.5"/>
    <row r="128" s="243" customFormat="1" ht="16.5"/>
    <row r="129" s="243" customFormat="1" ht="16.5"/>
    <row r="130" s="243" customFormat="1" ht="16.5"/>
    <row r="131" s="243" customFormat="1" ht="16.5"/>
    <row r="132" s="243" customFormat="1" ht="16.5"/>
    <row r="133" s="243" customFormat="1" ht="16.5"/>
    <row r="134" s="243" customFormat="1" ht="16.5"/>
    <row r="135" s="243" customFormat="1" ht="16.5"/>
    <row r="136" s="243" customFormat="1" ht="16.5"/>
    <row r="137" s="243" customFormat="1" ht="16.5"/>
    <row r="138" s="243" customFormat="1" ht="16.5"/>
    <row r="139" s="243" customFormat="1" ht="16.5"/>
    <row r="140" s="243" customFormat="1" ht="16.5"/>
    <row r="141" s="243" customFormat="1" ht="16.5"/>
    <row r="142" s="243" customFormat="1" ht="16.5"/>
    <row r="143" s="243" customFormat="1" ht="16.5"/>
    <row r="144" s="243" customFormat="1" ht="16.5"/>
    <row r="145" s="243" customFormat="1" ht="16.5"/>
    <row r="146" s="243" customFormat="1" ht="16.5"/>
    <row r="147" s="243" customFormat="1" ht="16.5"/>
    <row r="148" s="243" customFormat="1" ht="16.5"/>
    <row r="149" s="243" customFormat="1" ht="16.5"/>
    <row r="150" s="243" customFormat="1" ht="16.5"/>
    <row r="151" s="243" customFormat="1" ht="16.5"/>
    <row r="152" s="243" customFormat="1" ht="16.5"/>
    <row r="153" s="243" customFormat="1" ht="16.5"/>
    <row r="154" s="243" customFormat="1" ht="16.5"/>
    <row r="155" s="243" customFormat="1" ht="16.5"/>
    <row r="156" s="243" customFormat="1" ht="16.5"/>
    <row r="157" s="243" customFormat="1" ht="16.5"/>
    <row r="158" s="243" customFormat="1" ht="16.5"/>
    <row r="159" s="243" customFormat="1" ht="16.5"/>
    <row r="160" s="243" customFormat="1" ht="16.5"/>
    <row r="161" s="243" customFormat="1" ht="16.5"/>
    <row r="162" s="243" customFormat="1" ht="16.5"/>
    <row r="163" s="243" customFormat="1" ht="16.5"/>
    <row r="164" s="243" customFormat="1" ht="16.5"/>
    <row r="165" s="243" customFormat="1" ht="16.5"/>
    <row r="166" s="243" customFormat="1" ht="16.5"/>
    <row r="167" s="243" customFormat="1" ht="16.5"/>
    <row r="168" s="243" customFormat="1" ht="16.5"/>
    <row r="169" s="243" customFormat="1" ht="16.5"/>
    <row r="170" s="243" customFormat="1" ht="16.5"/>
    <row r="171" s="243" customFormat="1" ht="16.5"/>
    <row r="172" s="243" customFormat="1" ht="16.5"/>
    <row r="173" s="243" customFormat="1" ht="16.5"/>
    <row r="174" s="243" customFormat="1" ht="16.5"/>
    <row r="175" s="243" customFormat="1" ht="16.5"/>
    <row r="176" s="243" customFormat="1" ht="16.5"/>
    <row r="177" s="243" customFormat="1" ht="16.5"/>
    <row r="178" s="243" customFormat="1" ht="16.5"/>
    <row r="179" s="243" customFormat="1" ht="16.5"/>
    <row r="180" s="243" customFormat="1" ht="16.5"/>
    <row r="181" s="243" customFormat="1" ht="16.5"/>
    <row r="182" s="243" customFormat="1" ht="16.5"/>
    <row r="183" s="243" customFormat="1" ht="16.5"/>
    <row r="184" s="243" customFormat="1" ht="16.5"/>
    <row r="185" s="243" customFormat="1" ht="16.5"/>
    <row r="186" s="243" customFormat="1" ht="16.5"/>
    <row r="187" s="243" customFormat="1" ht="16.5"/>
    <row r="188" s="243" customFormat="1" ht="16.5"/>
    <row r="189" s="243" customFormat="1" ht="16.5"/>
    <row r="190" s="243" customFormat="1" ht="16.5"/>
    <row r="191" s="243" customFormat="1" ht="16.5"/>
    <row r="192" s="243" customFormat="1" ht="16.5"/>
    <row r="193" s="243" customFormat="1" ht="16.5"/>
    <row r="194" s="243" customFormat="1" ht="16.5"/>
    <row r="195" s="243" customFormat="1" ht="16.5"/>
    <row r="196" s="243" customFormat="1" ht="16.5"/>
    <row r="197" s="243" customFormat="1" ht="16.5"/>
    <row r="198" s="243" customFormat="1" ht="16.5"/>
    <row r="199" s="243" customFormat="1" ht="16.5"/>
    <row r="200" s="243" customFormat="1" ht="16.5"/>
    <row r="201" s="243" customFormat="1" ht="16.5"/>
    <row r="202" s="243" customFormat="1" ht="16.5"/>
    <row r="203" s="243" customFormat="1" ht="16.5"/>
    <row r="204" s="243" customFormat="1" ht="16.5"/>
    <row r="205" s="243" customFormat="1" ht="16.5"/>
    <row r="206" s="243" customFormat="1" ht="16.5"/>
    <row r="207" s="243" customFormat="1" ht="16.5"/>
    <row r="208" s="243" customFormat="1" ht="16.5"/>
    <row r="209" s="243" customFormat="1" ht="16.5"/>
    <row r="210" s="243" customFormat="1" ht="16.5"/>
    <row r="211" s="243" customFormat="1" ht="16.5"/>
    <row r="212" s="243" customFormat="1" ht="16.5"/>
    <row r="213" s="243" customFormat="1" ht="16.5"/>
    <row r="214" s="243" customFormat="1" ht="16.5"/>
    <row r="215" s="243" customFormat="1" ht="16.5"/>
    <row r="216" s="243" customFormat="1" ht="16.5"/>
    <row r="217" s="243" customFormat="1" ht="16.5"/>
    <row r="218" s="243" customFormat="1" ht="16.5"/>
    <row r="219" s="243" customFormat="1" ht="16.5"/>
    <row r="220" s="243" customFormat="1" ht="16.5"/>
    <row r="221" s="243" customFormat="1" ht="16.5"/>
    <row r="222" s="243" customFormat="1" ht="16.5"/>
    <row r="223" s="243" customFormat="1" ht="16.5"/>
    <row r="224" s="243" customFormat="1" ht="16.5"/>
    <row r="225" s="243" customFormat="1" ht="16.5"/>
    <row r="226" s="243" customFormat="1" ht="16.5"/>
    <row r="227" s="243" customFormat="1" ht="16.5"/>
    <row r="228" s="243" customFormat="1" ht="16.5"/>
    <row r="229" s="243" customFormat="1" ht="16.5"/>
    <row r="230" s="243" customFormat="1" ht="16.5"/>
    <row r="231" s="243" customFormat="1" ht="16.5"/>
    <row r="232" s="243" customFormat="1" ht="16.5"/>
    <row r="233" s="243" customFormat="1" ht="16.5"/>
    <row r="234" s="243" customFormat="1" ht="16.5"/>
    <row r="235" s="243" customFormat="1" ht="16.5"/>
    <row r="236" s="243" customFormat="1" ht="16.5"/>
    <row r="237" s="243" customFormat="1" ht="16.5"/>
    <row r="238" s="243" customFormat="1" ht="16.5"/>
    <row r="239" s="243" customFormat="1" ht="16.5"/>
    <row r="240" s="243" customFormat="1" ht="16.5"/>
    <row r="241" s="243" customFormat="1" ht="16.5"/>
    <row r="242" s="243" customFormat="1" ht="16.5"/>
    <row r="243" s="243" customFormat="1" ht="16.5"/>
    <row r="244" s="243" customFormat="1" ht="16.5"/>
    <row r="245" s="243" customFormat="1" ht="16.5"/>
    <row r="246" s="243" customFormat="1" ht="16.5"/>
    <row r="247" s="243" customFormat="1" ht="16.5"/>
    <row r="248" s="243" customFormat="1" ht="16.5"/>
    <row r="249" s="243" customFormat="1" ht="16.5"/>
    <row r="250" s="243" customFormat="1" ht="16.5"/>
    <row r="251" s="243" customFormat="1" ht="16.5"/>
    <row r="252" s="243" customFormat="1" ht="16.5"/>
    <row r="253" s="243" customFormat="1" ht="16.5"/>
    <row r="254" s="243" customFormat="1" ht="16.5"/>
    <row r="255" s="243" customFormat="1" ht="16.5"/>
    <row r="256" s="243" customFormat="1" ht="16.5"/>
    <row r="257" s="243" customFormat="1" ht="16.5"/>
    <row r="258" s="243" customFormat="1" ht="16.5"/>
    <row r="259" s="243" customFormat="1" ht="16.5"/>
    <row r="260" s="243" customFormat="1" ht="16.5"/>
    <row r="261" s="243" customFormat="1" ht="16.5"/>
    <row r="262" s="243" customFormat="1" ht="16.5"/>
    <row r="263" s="243" customFormat="1" ht="16.5"/>
    <row r="264" s="243" customFormat="1" ht="16.5"/>
    <row r="265" s="243" customFormat="1" ht="16.5"/>
    <row r="266" s="243" customFormat="1" ht="16.5"/>
    <row r="267" s="243" customFormat="1" ht="16.5"/>
    <row r="268" s="243" customFormat="1" ht="16.5"/>
    <row r="269" s="243" customFormat="1" ht="16.5"/>
    <row r="270" s="243" customFormat="1" ht="16.5"/>
    <row r="271" s="243" customFormat="1" ht="16.5"/>
    <row r="272" s="243" customFormat="1" ht="16.5"/>
    <row r="273" s="243" customFormat="1" ht="16.5"/>
    <row r="274" s="243" customFormat="1" ht="16.5"/>
    <row r="275" s="243" customFormat="1" ht="16.5"/>
    <row r="276" s="243" customFormat="1" ht="16.5"/>
    <row r="277" s="243" customFormat="1" ht="16.5"/>
    <row r="278" s="243" customFormat="1" ht="16.5"/>
    <row r="279" s="243" customFormat="1" ht="16.5"/>
    <row r="280" s="243" customFormat="1" ht="16.5"/>
    <row r="281" s="243" customFormat="1" ht="16.5"/>
    <row r="282" s="243" customFormat="1" ht="16.5"/>
    <row r="283" s="243" customFormat="1" ht="16.5"/>
    <row r="284" s="243" customFormat="1" ht="16.5"/>
    <row r="285" s="243" customFormat="1" ht="16.5"/>
    <row r="286" s="243" customFormat="1" ht="16.5"/>
    <row r="287" s="243" customFormat="1" ht="16.5"/>
    <row r="288" s="243" customFormat="1" ht="16.5"/>
    <row r="289" s="243" customFormat="1" ht="16.5"/>
    <row r="290" s="243" customFormat="1" ht="16.5"/>
    <row r="291" s="243" customFormat="1" ht="16.5"/>
    <row r="292" s="243" customFormat="1" ht="16.5"/>
    <row r="293" s="243" customFormat="1" ht="16.5"/>
    <row r="294" s="243" customFormat="1" ht="16.5"/>
    <row r="295" s="243" customFormat="1" ht="16.5"/>
    <row r="296" s="243" customFormat="1" ht="16.5"/>
    <row r="297" s="243" customFormat="1" ht="16.5"/>
    <row r="298" s="243" customFormat="1" ht="16.5"/>
    <row r="299" s="243" customFormat="1" ht="16.5"/>
    <row r="300" s="243" customFormat="1" ht="16.5"/>
    <row r="301" s="243" customFormat="1" ht="16.5"/>
    <row r="302" s="243" customFormat="1" ht="16.5"/>
    <row r="303" s="243" customFormat="1" ht="16.5"/>
    <row r="304" s="243" customFormat="1" ht="16.5"/>
    <row r="305" s="243" customFormat="1" ht="16.5"/>
    <row r="306" s="243" customFormat="1" ht="16.5"/>
    <row r="307" s="243" customFormat="1" ht="16.5"/>
    <row r="308" s="243" customFormat="1" ht="16.5"/>
    <row r="309" s="243" customFormat="1" ht="16.5"/>
    <row r="310" s="243" customFormat="1" ht="16.5"/>
    <row r="311" s="243" customFormat="1" ht="16.5"/>
    <row r="312" s="243" customFormat="1" ht="16.5"/>
    <row r="313" s="243" customFormat="1" ht="16.5"/>
    <row r="314" s="243" customFormat="1" ht="16.5"/>
    <row r="315" s="243" customFormat="1" ht="16.5"/>
    <row r="316" s="243" customFormat="1" ht="16.5"/>
    <row r="317" s="243" customFormat="1" ht="16.5"/>
    <row r="318" s="243" customFormat="1" ht="16.5"/>
    <row r="319" s="243" customFormat="1" ht="16.5"/>
    <row r="320" s="243" customFormat="1" ht="16.5"/>
    <row r="321" s="243" customFormat="1" ht="16.5"/>
    <row r="322" s="243" customFormat="1" ht="16.5"/>
    <row r="323" s="243" customFormat="1" ht="16.5"/>
    <row r="324" s="243" customFormat="1" ht="16.5"/>
    <row r="325" s="243" customFormat="1" ht="16.5"/>
    <row r="326" s="243" customFormat="1" ht="16.5"/>
    <row r="327" s="243" customFormat="1" ht="16.5"/>
    <row r="328" s="243" customFormat="1" ht="16.5"/>
    <row r="329" s="243" customFormat="1" ht="16.5"/>
    <row r="330" s="243" customFormat="1" ht="16.5"/>
    <row r="331" s="243" customFormat="1" ht="16.5"/>
    <row r="332" s="243" customFormat="1" ht="16.5"/>
    <row r="333" s="243" customFormat="1" ht="16.5"/>
    <row r="334" s="243" customFormat="1" ht="16.5"/>
    <row r="335" s="243" customFormat="1" ht="16.5"/>
    <row r="336" s="243" customFormat="1" ht="16.5"/>
    <row r="337" s="243" customFormat="1" ht="16.5"/>
    <row r="338" s="243" customFormat="1" ht="16.5"/>
    <row r="339" s="243" customFormat="1" ht="16.5"/>
    <row r="340" s="243" customFormat="1" ht="16.5"/>
    <row r="341" s="243" customFormat="1" ht="16.5"/>
    <row r="342" s="243" customFormat="1" ht="16.5"/>
    <row r="343" s="243" customFormat="1" ht="16.5"/>
    <row r="344" s="243" customFormat="1" ht="16.5"/>
    <row r="345" s="243" customFormat="1" ht="16.5"/>
    <row r="346" s="243" customFormat="1" ht="16.5"/>
    <row r="347" s="243" customFormat="1" ht="16.5"/>
    <row r="348" s="243" customFormat="1" ht="16.5"/>
    <row r="349" s="243" customFormat="1" ht="16.5"/>
    <row r="350" s="243" customFormat="1" ht="16.5"/>
    <row r="351" s="243" customFormat="1" ht="16.5"/>
    <row r="352" s="243" customFormat="1" ht="16.5"/>
    <row r="353" s="243" customFormat="1" ht="16.5"/>
    <row r="354" s="243" customFormat="1" ht="16.5"/>
    <row r="355" s="243" customFormat="1" ht="16.5"/>
    <row r="356" s="243" customFormat="1" ht="16.5"/>
    <row r="357" s="243" customFormat="1" ht="16.5"/>
    <row r="358" s="243" customFormat="1" ht="16.5"/>
    <row r="359" s="243" customFormat="1" ht="16.5"/>
    <row r="360" s="243" customFormat="1" ht="16.5"/>
    <row r="361" s="243" customFormat="1" ht="16.5"/>
    <row r="362" s="243" customFormat="1" ht="16.5"/>
    <row r="363" s="243" customFormat="1" ht="16.5"/>
    <row r="364" s="243" customFormat="1" ht="16.5"/>
    <row r="365" s="243" customFormat="1" ht="16.5"/>
    <row r="366" s="243" customFormat="1" ht="16.5"/>
    <row r="367" s="243" customFormat="1" ht="16.5"/>
    <row r="368" s="243" customFormat="1" ht="16.5"/>
    <row r="369" s="243" customFormat="1" ht="16.5"/>
    <row r="370" s="243" customFormat="1" ht="16.5"/>
    <row r="371" s="243" customFormat="1" ht="16.5"/>
    <row r="372" s="243" customFormat="1" ht="16.5"/>
    <row r="373" s="243" customFormat="1" ht="16.5"/>
    <row r="374" s="243" customFormat="1" ht="16.5"/>
    <row r="375" s="243" customFormat="1" ht="16.5"/>
    <row r="376" s="243" customFormat="1" ht="16.5"/>
    <row r="377" s="243" customFormat="1" ht="16.5"/>
    <row r="378" s="243" customFormat="1" ht="16.5"/>
    <row r="379" s="243" customFormat="1" ht="16.5"/>
    <row r="380" s="243" customFormat="1" ht="16.5"/>
    <row r="381" s="243" customFormat="1" ht="16.5"/>
    <row r="382" s="243" customFormat="1" ht="16.5"/>
    <row r="383" s="243" customFormat="1" ht="16.5"/>
    <row r="384" s="243" customFormat="1" ht="16.5"/>
    <row r="385" s="243" customFormat="1" ht="16.5"/>
    <row r="386" s="243" customFormat="1" ht="16.5"/>
    <row r="387" s="243" customFormat="1" ht="16.5"/>
    <row r="388" s="243" customFormat="1" ht="16.5"/>
    <row r="389" s="243" customFormat="1" ht="16.5"/>
    <row r="390" s="243" customFormat="1" ht="16.5"/>
    <row r="391" s="243" customFormat="1" ht="16.5"/>
    <row r="392" s="243" customFormat="1" ht="16.5"/>
    <row r="393" s="243" customFormat="1" ht="16.5"/>
    <row r="394" s="243" customFormat="1" ht="16.5"/>
    <row r="395" s="243" customFormat="1" ht="16.5"/>
    <row r="396" s="243" customFormat="1" ht="16.5"/>
    <row r="397" s="243" customFormat="1" ht="16.5"/>
    <row r="398" s="243" customFormat="1" ht="16.5"/>
    <row r="399" s="243" customFormat="1" ht="16.5"/>
    <row r="400" s="243" customFormat="1" ht="16.5"/>
    <row r="401" s="243" customFormat="1" ht="16.5"/>
    <row r="402" s="243" customFormat="1" ht="16.5"/>
    <row r="403" s="243" customFormat="1" ht="16.5"/>
    <row r="404" s="243" customFormat="1" ht="16.5"/>
    <row r="405" s="243" customFormat="1" ht="16.5"/>
    <row r="406" s="243" customFormat="1" ht="16.5"/>
    <row r="407" s="243" customFormat="1" ht="16.5"/>
    <row r="408" s="243" customFormat="1" ht="16.5"/>
    <row r="409" s="243" customFormat="1" ht="16.5"/>
    <row r="410" s="243" customFormat="1" ht="16.5"/>
    <row r="411" s="243" customFormat="1" ht="16.5"/>
    <row r="412" s="243" customFormat="1" ht="16.5"/>
    <row r="413" s="243" customFormat="1" ht="16.5"/>
    <row r="414" s="243" customFormat="1" ht="16.5"/>
    <row r="415" s="243" customFormat="1" ht="16.5"/>
    <row r="416" s="243" customFormat="1" ht="16.5"/>
    <row r="417" s="243" customFormat="1" ht="16.5"/>
    <row r="418" s="243" customFormat="1" ht="16.5"/>
    <row r="419" s="243" customFormat="1" ht="16.5"/>
    <row r="420" s="243" customFormat="1" ht="16.5"/>
    <row r="421" s="243" customFormat="1" ht="16.5"/>
    <row r="422" s="243" customFormat="1" ht="16.5"/>
    <row r="423" s="243" customFormat="1" ht="16.5"/>
    <row r="424" s="243" customFormat="1" ht="16.5"/>
    <row r="425" s="243" customFormat="1" ht="16.5"/>
    <row r="426" s="243" customFormat="1" ht="16.5"/>
    <row r="427" s="243" customFormat="1" ht="16.5"/>
    <row r="428" s="243" customFormat="1" ht="16.5"/>
    <row r="429" s="243" customFormat="1" ht="16.5"/>
    <row r="430" s="243" customFormat="1" ht="16.5"/>
    <row r="431" s="243" customFormat="1" ht="16.5"/>
    <row r="432" s="243" customFormat="1" ht="16.5"/>
    <row r="433" s="243" customFormat="1" ht="16.5"/>
    <row r="434" s="243" customFormat="1" ht="16.5"/>
    <row r="435" s="243" customFormat="1" ht="16.5"/>
    <row r="436" s="243" customFormat="1" ht="16.5"/>
    <row r="437" s="243" customFormat="1" ht="16.5"/>
    <row r="438" s="243" customFormat="1" ht="16.5"/>
    <row r="439" s="243" customFormat="1" ht="16.5"/>
    <row r="440" s="243" customFormat="1" ht="16.5"/>
    <row r="441" s="243" customFormat="1" ht="16.5"/>
    <row r="442" s="243" customFormat="1" ht="16.5"/>
    <row r="443" s="243" customFormat="1" ht="16.5"/>
    <row r="444" s="243" customFormat="1" ht="16.5"/>
    <row r="445" s="243" customFormat="1" ht="16.5"/>
    <row r="446" s="243" customFormat="1" ht="16.5"/>
    <row r="447" s="243" customFormat="1" ht="16.5"/>
    <row r="448" s="243" customFormat="1" ht="16.5"/>
    <row r="449" s="243" customFormat="1" ht="16.5"/>
    <row r="450" s="243" customFormat="1" ht="16.5"/>
    <row r="451" s="243" customFormat="1" ht="16.5"/>
    <row r="452" s="243" customFormat="1" ht="16.5"/>
    <row r="453" s="243" customFormat="1" ht="16.5"/>
    <row r="454" s="243" customFormat="1" ht="16.5"/>
    <row r="455" s="243" customFormat="1" ht="16.5"/>
    <row r="456" s="243" customFormat="1" ht="16.5"/>
    <row r="457" s="243" customFormat="1" ht="16.5"/>
    <row r="458" s="243" customFormat="1" ht="16.5"/>
    <row r="459" s="243" customFormat="1" ht="16.5"/>
    <row r="460" s="243" customFormat="1" ht="16.5"/>
    <row r="461" s="243" customFormat="1" ht="16.5"/>
    <row r="462" s="243" customFormat="1" ht="16.5"/>
    <row r="463" s="243" customFormat="1" ht="16.5"/>
    <row r="464" s="243" customFormat="1" ht="16.5"/>
    <row r="465" s="243" customFormat="1" ht="16.5"/>
    <row r="466" s="243" customFormat="1" ht="16.5"/>
    <row r="467" s="243" customFormat="1" ht="16.5"/>
    <row r="468" s="243" customFormat="1" ht="16.5"/>
    <row r="469" s="243" customFormat="1" ht="16.5"/>
    <row r="470" s="243" customFormat="1" ht="16.5"/>
    <row r="471" s="243" customFormat="1" ht="16.5"/>
    <row r="472" s="243" customFormat="1" ht="16.5"/>
    <row r="473" s="243" customFormat="1" ht="16.5"/>
    <row r="474" s="243" customFormat="1" ht="16.5"/>
    <row r="475" s="243" customFormat="1" ht="16.5"/>
    <row r="476" s="243" customFormat="1" ht="16.5"/>
    <row r="477" s="243" customFormat="1" ht="16.5"/>
    <row r="478" s="243" customFormat="1" ht="16.5"/>
    <row r="479" s="243" customFormat="1" ht="16.5"/>
    <row r="480" s="243" customFormat="1" ht="16.5"/>
    <row r="481" s="243" customFormat="1" ht="16.5"/>
    <row r="482" s="243" customFormat="1" ht="16.5"/>
    <row r="483" s="243" customFormat="1" ht="16.5"/>
    <row r="484" s="243" customFormat="1" ht="16.5"/>
    <row r="485" s="243" customFormat="1" ht="16.5"/>
    <row r="486" s="243" customFormat="1" ht="16.5"/>
    <row r="487" s="243" customFormat="1" ht="16.5"/>
    <row r="488" s="243" customFormat="1" ht="16.5"/>
    <row r="489" s="243" customFormat="1" ht="16.5"/>
    <row r="490" s="243" customFormat="1" ht="16.5"/>
    <row r="491" s="243" customFormat="1" ht="16.5"/>
    <row r="492" s="243" customFormat="1" ht="16.5"/>
    <row r="493" s="243" customFormat="1" ht="16.5"/>
    <row r="494" s="243" customFormat="1" ht="16.5"/>
    <row r="495" s="243" customFormat="1" ht="16.5"/>
    <row r="496" s="243" customFormat="1" ht="16.5"/>
    <row r="497" s="243" customFormat="1" ht="16.5"/>
    <row r="498" s="243" customFormat="1" ht="16.5"/>
    <row r="499" s="243" customFormat="1" ht="16.5"/>
    <row r="500" s="243" customFormat="1" ht="16.5"/>
    <row r="501" s="243" customFormat="1" ht="16.5"/>
    <row r="502" s="243" customFormat="1" ht="16.5"/>
    <row r="503" s="243" customFormat="1" ht="16.5"/>
    <row r="504" s="243" customFormat="1" ht="16.5"/>
    <row r="505" s="243" customFormat="1" ht="16.5"/>
    <row r="506" s="243" customFormat="1" ht="16.5"/>
    <row r="507" s="243" customFormat="1" ht="16.5"/>
    <row r="508" s="243" customFormat="1" ht="16.5"/>
    <row r="509" s="243" customFormat="1" ht="16.5"/>
    <row r="510" s="243" customFormat="1" ht="16.5"/>
    <row r="511" s="243" customFormat="1" ht="16.5"/>
    <row r="512" s="243" customFormat="1" ht="16.5"/>
    <row r="513" s="243" customFormat="1" ht="16.5"/>
    <row r="514" s="243" customFormat="1" ht="16.5"/>
    <row r="515" s="243" customFormat="1" ht="16.5"/>
    <row r="516" s="243" customFormat="1" ht="16.5"/>
    <row r="517" s="243" customFormat="1" ht="16.5"/>
    <row r="518" s="243" customFormat="1" ht="16.5"/>
    <row r="519" s="243" customFormat="1" ht="16.5"/>
    <row r="520" s="243" customFormat="1" ht="16.5"/>
    <row r="521" s="243" customFormat="1" ht="16.5"/>
    <row r="522" s="243" customFormat="1" ht="16.5"/>
    <row r="523" s="243" customFormat="1" ht="16.5"/>
    <row r="524" s="243" customFormat="1" ht="16.5"/>
    <row r="525" s="243" customFormat="1" ht="16.5"/>
    <row r="526" s="243" customFormat="1" ht="16.5"/>
    <row r="527" s="243" customFormat="1" ht="16.5"/>
    <row r="528" s="243" customFormat="1" ht="16.5"/>
    <row r="529" s="243" customFormat="1" ht="16.5"/>
    <row r="530" s="243" customFormat="1" ht="16.5"/>
    <row r="531" s="243" customFormat="1" ht="16.5"/>
    <row r="532" s="243" customFormat="1" ht="16.5"/>
    <row r="533" s="243" customFormat="1" ht="16.5"/>
    <row r="534" s="243" customFormat="1" ht="16.5"/>
    <row r="535" s="243" customFormat="1" ht="16.5"/>
    <row r="536" s="243" customFormat="1" ht="16.5"/>
    <row r="537" s="243" customFormat="1" ht="16.5"/>
    <row r="538" s="243" customFormat="1" ht="16.5"/>
    <row r="539" s="243" customFormat="1" ht="16.5"/>
    <row r="540" s="243" customFormat="1" ht="16.5"/>
    <row r="541" s="243" customFormat="1" ht="16.5"/>
    <row r="542" s="243" customFormat="1" ht="16.5"/>
    <row r="543" s="243" customFormat="1" ht="16.5"/>
    <row r="544" s="243" customFormat="1" ht="16.5"/>
    <row r="545" s="243" customFormat="1" ht="16.5"/>
    <row r="546" s="243" customFormat="1" ht="16.5"/>
    <row r="547" s="243" customFormat="1" ht="16.5"/>
    <row r="548" s="243" customFormat="1" ht="16.5"/>
    <row r="549" s="243" customFormat="1" ht="16.5"/>
    <row r="550" s="243" customFormat="1" ht="16.5"/>
    <row r="551" s="243" customFormat="1" ht="16.5"/>
    <row r="552" s="243" customFormat="1" ht="16.5"/>
    <row r="553" s="243" customFormat="1" ht="16.5"/>
    <row r="554" s="243" customFormat="1" ht="16.5"/>
    <row r="555" s="243" customFormat="1" ht="16.5"/>
    <row r="556" s="243" customFormat="1" ht="16.5"/>
    <row r="557" s="243" customFormat="1" ht="16.5"/>
    <row r="558" s="243" customFormat="1" ht="16.5"/>
    <row r="559" s="243" customFormat="1" ht="16.5"/>
    <row r="560" s="243" customFormat="1" ht="16.5"/>
    <row r="561" s="243" customFormat="1" ht="16.5"/>
    <row r="562" s="243" customFormat="1" ht="16.5"/>
    <row r="563" s="243" customFormat="1" ht="16.5"/>
    <row r="564" s="243" customFormat="1" ht="16.5"/>
    <row r="565" s="243" customFormat="1" ht="16.5"/>
    <row r="566" s="243" customFormat="1" ht="16.5"/>
    <row r="567" s="243" customFormat="1" ht="16.5"/>
    <row r="568" s="243" customFormat="1" ht="16.5"/>
    <row r="569" s="243" customFormat="1" ht="16.5"/>
    <row r="570" s="243" customFormat="1" ht="16.5"/>
    <row r="571" s="243" customFormat="1" ht="16.5"/>
    <row r="572" s="243" customFormat="1" ht="16.5"/>
    <row r="573" s="243" customFormat="1" ht="16.5"/>
    <row r="574" s="243" customFormat="1" ht="16.5"/>
    <row r="575" s="243" customFormat="1" ht="16.5"/>
    <row r="576" s="243" customFormat="1" ht="16.5"/>
    <row r="577" s="243" customFormat="1" ht="16.5"/>
    <row r="578" s="243" customFormat="1" ht="16.5"/>
    <row r="579" s="243" customFormat="1" ht="16.5"/>
    <row r="580" s="243" customFormat="1" ht="16.5"/>
    <row r="581" s="243" customFormat="1" ht="16.5"/>
    <row r="582" s="243" customFormat="1" ht="16.5"/>
    <row r="583" s="243" customFormat="1" ht="16.5"/>
    <row r="584" s="243" customFormat="1" ht="16.5"/>
    <row r="585" s="243" customFormat="1" ht="16.5"/>
    <row r="586" s="243" customFormat="1" ht="16.5"/>
    <row r="587" s="243" customFormat="1" ht="16.5"/>
    <row r="588" s="243" customFormat="1" ht="16.5"/>
    <row r="589" s="243" customFormat="1" ht="16.5"/>
    <row r="590" s="243" customFormat="1" ht="16.5"/>
    <row r="591" s="243" customFormat="1" ht="16.5"/>
    <row r="592" s="243" customFormat="1" ht="16.5"/>
    <row r="593" s="243" customFormat="1" ht="16.5"/>
    <row r="594" s="243" customFormat="1" ht="16.5"/>
    <row r="595" s="243" customFormat="1" ht="16.5"/>
    <row r="596" s="243" customFormat="1" ht="16.5"/>
    <row r="597" s="243" customFormat="1" ht="16.5"/>
    <row r="598" s="243" customFormat="1" ht="16.5"/>
    <row r="599" s="243" customFormat="1" ht="16.5"/>
    <row r="600" s="243" customFormat="1" ht="16.5"/>
    <row r="601" s="243" customFormat="1" ht="16.5"/>
    <row r="602" s="243" customFormat="1" ht="16.5"/>
    <row r="603" s="243" customFormat="1" ht="16.5"/>
    <row r="604" s="243" customFormat="1" ht="16.5"/>
    <row r="605" s="243" customFormat="1" ht="16.5"/>
    <row r="606" s="243" customFormat="1" ht="16.5"/>
    <row r="607" s="243" customFormat="1" ht="16.5"/>
    <row r="608" s="243" customFormat="1" ht="16.5"/>
    <row r="609" s="243" customFormat="1" ht="16.5"/>
    <row r="610" s="243" customFormat="1" ht="16.5"/>
    <row r="611" s="243" customFormat="1" ht="16.5"/>
    <row r="612" s="243" customFormat="1" ht="16.5"/>
    <row r="613" s="243" customFormat="1" ht="16.5"/>
    <row r="614" s="243" customFormat="1" ht="16.5"/>
    <row r="615" s="243" customFormat="1" ht="16.5"/>
    <row r="616" s="243" customFormat="1" ht="16.5"/>
    <row r="617" s="243" customFormat="1" ht="16.5"/>
    <row r="618" s="243" customFormat="1" ht="16.5"/>
    <row r="619" s="243" customFormat="1" ht="16.5"/>
    <row r="620" s="243" customFormat="1" ht="16.5"/>
    <row r="621" s="243" customFormat="1" ht="16.5"/>
    <row r="622" s="243" customFormat="1" ht="16.5"/>
    <row r="623" s="243" customFormat="1" ht="16.5"/>
    <row r="624" s="243" customFormat="1" ht="16.5"/>
    <row r="625" s="243" customFormat="1" ht="16.5"/>
    <row r="626" s="243" customFormat="1" ht="16.5"/>
    <row r="627" s="243" customFormat="1" ht="16.5"/>
    <row r="628" s="243" customFormat="1" ht="16.5"/>
    <row r="629" s="243" customFormat="1" ht="16.5"/>
    <row r="630" s="243" customFormat="1" ht="16.5"/>
    <row r="631" s="243" customFormat="1" ht="16.5"/>
    <row r="632" s="243" customFormat="1" ht="16.5"/>
    <row r="633" s="243" customFormat="1" ht="16.5"/>
    <row r="634" s="243" customFormat="1" ht="16.5"/>
    <row r="635" s="243" customFormat="1" ht="16.5"/>
    <row r="636" s="243" customFormat="1" ht="16.5"/>
    <row r="637" s="243" customFormat="1" ht="16.5"/>
    <row r="638" s="243" customFormat="1" ht="16.5"/>
    <row r="639" s="243" customFormat="1" ht="16.5"/>
    <row r="640" s="243" customFormat="1" ht="16.5"/>
    <row r="641" s="243" customFormat="1" ht="16.5"/>
    <row r="642" s="243" customFormat="1" ht="16.5"/>
    <row r="643" s="243" customFormat="1" ht="16.5"/>
    <row r="644" s="243" customFormat="1" ht="16.5"/>
    <row r="645" s="243" customFormat="1" ht="16.5"/>
    <row r="646" s="243" customFormat="1" ht="16.5"/>
    <row r="647" s="243" customFormat="1" ht="16.5"/>
    <row r="648" s="243" customFormat="1" ht="16.5"/>
    <row r="649" s="243" customFormat="1" ht="16.5"/>
    <row r="650" s="243" customFormat="1" ht="16.5"/>
    <row r="651" s="243" customFormat="1" ht="16.5"/>
    <row r="652" s="243" customFormat="1" ht="16.5"/>
    <row r="653" s="243" customFormat="1" ht="16.5"/>
    <row r="654" s="243" customFormat="1" ht="16.5"/>
    <row r="655" s="243" customFormat="1" ht="16.5"/>
    <row r="656" s="243" customFormat="1" ht="16.5"/>
    <row r="657" s="243" customFormat="1" ht="16.5"/>
    <row r="658" s="243" customFormat="1" ht="16.5"/>
    <row r="659" s="243" customFormat="1" ht="16.5"/>
    <row r="660" s="243" customFormat="1" ht="16.5"/>
    <row r="661" s="243" customFormat="1" ht="16.5"/>
    <row r="662" s="243" customFormat="1" ht="16.5"/>
    <row r="663" s="243" customFormat="1" ht="16.5"/>
    <row r="664" s="243" customFormat="1" ht="16.5"/>
    <row r="665" s="243" customFormat="1" ht="16.5"/>
    <row r="666" s="243" customFormat="1" ht="16.5"/>
    <row r="667" s="243" customFormat="1" ht="16.5"/>
    <row r="668" s="243" customFormat="1" ht="16.5"/>
    <row r="669" s="243" customFormat="1" ht="16.5"/>
    <row r="670" s="243" customFormat="1" ht="16.5"/>
    <row r="671" s="243" customFormat="1" ht="16.5"/>
    <row r="672" s="243" customFormat="1" ht="16.5"/>
    <row r="673" s="243" customFormat="1" ht="16.5"/>
    <row r="674" s="243" customFormat="1" ht="16.5"/>
    <row r="675" s="243" customFormat="1" ht="16.5"/>
    <row r="676" s="243" customFormat="1" ht="16.5"/>
    <row r="677" s="243" customFormat="1" ht="16.5"/>
    <row r="678" s="243" customFormat="1" ht="16.5"/>
    <row r="679" s="243" customFormat="1" ht="16.5"/>
    <row r="680" s="243" customFormat="1" ht="16.5"/>
    <row r="681" s="243" customFormat="1" ht="16.5"/>
    <row r="682" s="243" customFormat="1" ht="16.5"/>
    <row r="683" s="243" customFormat="1" ht="16.5"/>
    <row r="684" s="243" customFormat="1" ht="16.5"/>
    <row r="685" s="243" customFormat="1" ht="16.5"/>
    <row r="686" s="243" customFormat="1" ht="16.5"/>
    <row r="687" s="243" customFormat="1" ht="16.5"/>
    <row r="688" s="243" customFormat="1" ht="16.5"/>
    <row r="689" s="243" customFormat="1" ht="16.5"/>
    <row r="690" s="243" customFormat="1" ht="16.5"/>
    <row r="691" s="243" customFormat="1" ht="16.5"/>
    <row r="692" s="243" customFormat="1" ht="16.5"/>
    <row r="693" s="243" customFormat="1" ht="16.5"/>
    <row r="694" s="243" customFormat="1" ht="16.5"/>
    <row r="695" s="243" customFormat="1" ht="16.5"/>
    <row r="696" s="243" customFormat="1" ht="16.5"/>
    <row r="697" s="243" customFormat="1" ht="16.5"/>
    <row r="698" s="243" customFormat="1" ht="16.5"/>
    <row r="699" s="243" customFormat="1" ht="16.5"/>
    <row r="700" s="243" customFormat="1" ht="16.5"/>
    <row r="701" s="243" customFormat="1" ht="16.5"/>
    <row r="702" s="243" customFormat="1" ht="16.5"/>
    <row r="703" s="243" customFormat="1" ht="16.5"/>
    <row r="704" s="243" customFormat="1" ht="16.5"/>
    <row r="705" s="243" customFormat="1" ht="16.5"/>
    <row r="706" s="243" customFormat="1" ht="16.5"/>
    <row r="707" s="243" customFormat="1" ht="16.5"/>
    <row r="708" s="243" customFormat="1" ht="16.5"/>
    <row r="709" s="243" customFormat="1" ht="16.5"/>
    <row r="710" s="243" customFormat="1" ht="16.5"/>
    <row r="711" s="243" customFormat="1" ht="16.5"/>
    <row r="712" s="243" customFormat="1" ht="16.5"/>
    <row r="713" s="243" customFormat="1" ht="16.5"/>
    <row r="714" s="243" customFormat="1" ht="16.5"/>
    <row r="715" s="243" customFormat="1" ht="16.5"/>
    <row r="716" s="243" customFormat="1" ht="16.5"/>
    <row r="717" s="243" customFormat="1" ht="16.5"/>
    <row r="718" s="243" customFormat="1" ht="16.5"/>
    <row r="719" s="243" customFormat="1" ht="16.5"/>
    <row r="720" s="243" customFormat="1" ht="16.5"/>
    <row r="721" s="243" customFormat="1" ht="16.5"/>
    <row r="722" s="243" customFormat="1" ht="16.5"/>
    <row r="723" s="243" customFormat="1" ht="16.5"/>
    <row r="724" s="243" customFormat="1" ht="16.5"/>
    <row r="725" s="243" customFormat="1" ht="16.5"/>
    <row r="726" s="243" customFormat="1" ht="16.5"/>
    <row r="727" s="243" customFormat="1" ht="16.5"/>
    <row r="728" s="243" customFormat="1" ht="16.5"/>
    <row r="729" s="243" customFormat="1" ht="16.5"/>
    <row r="730" s="243" customFormat="1" ht="16.5"/>
    <row r="731" s="243" customFormat="1" ht="16.5"/>
    <row r="732" s="243" customFormat="1" ht="16.5"/>
    <row r="733" s="243" customFormat="1" ht="16.5"/>
    <row r="734" s="243" customFormat="1" ht="16.5"/>
    <row r="735" s="243" customFormat="1" ht="16.5"/>
    <row r="736" s="243" customFormat="1" ht="16.5"/>
    <row r="737" s="243" customFormat="1" ht="16.5"/>
    <row r="738" s="243" customFormat="1" ht="16.5"/>
    <row r="739" s="243" customFormat="1" ht="16.5"/>
    <row r="740" s="243" customFormat="1" ht="16.5"/>
    <row r="741" s="243" customFormat="1" ht="16.5"/>
    <row r="742" s="243" customFormat="1" ht="16.5"/>
    <row r="743" s="243" customFormat="1" ht="16.5"/>
    <row r="744" s="243" customFormat="1" ht="16.5"/>
    <row r="745" s="243" customFormat="1" ht="16.5"/>
    <row r="746" s="243" customFormat="1" ht="16.5"/>
    <row r="747" s="243" customFormat="1" ht="16.5"/>
    <row r="748" s="243" customFormat="1" ht="16.5"/>
    <row r="749" s="243" customFormat="1" ht="16.5"/>
    <row r="750" s="243" customFormat="1" ht="16.5"/>
    <row r="751" s="243" customFormat="1" ht="16.5"/>
    <row r="752" s="243" customFormat="1" ht="16.5"/>
    <row r="753" s="243" customFormat="1" ht="16.5"/>
    <row r="754" s="243" customFormat="1" ht="16.5"/>
    <row r="755" s="243" customFormat="1" ht="16.5"/>
    <row r="756" s="243" customFormat="1" ht="16.5"/>
    <row r="757" s="243" customFormat="1" ht="16.5"/>
    <row r="758" s="243" customFormat="1" ht="16.5"/>
    <row r="759" s="243" customFormat="1" ht="16.5"/>
    <row r="760" s="243" customFormat="1" ht="16.5"/>
    <row r="761" s="243" customFormat="1" ht="16.5"/>
    <row r="762" s="243" customFormat="1" ht="16.5"/>
    <row r="763" s="243" customFormat="1" ht="16.5"/>
    <row r="764" s="243" customFormat="1" ht="16.5"/>
    <row r="765" s="243" customFormat="1" ht="16.5"/>
    <row r="766" s="243" customFormat="1" ht="16.5"/>
    <row r="767" s="243" customFormat="1" ht="16.5"/>
    <row r="768" s="243" customFormat="1" ht="16.5"/>
    <row r="769" s="243" customFormat="1" ht="16.5"/>
    <row r="770" s="243" customFormat="1" ht="16.5"/>
    <row r="771" s="243" customFormat="1" ht="16.5"/>
    <row r="772" s="243" customFormat="1" ht="16.5"/>
    <row r="773" s="243" customFormat="1" ht="16.5"/>
    <row r="774" s="243" customFormat="1" ht="16.5"/>
    <row r="775" s="243" customFormat="1" ht="16.5"/>
    <row r="776" s="243" customFormat="1" ht="16.5"/>
    <row r="777" s="243" customFormat="1" ht="16.5"/>
    <row r="778" s="243" customFormat="1" ht="16.5"/>
    <row r="779" s="243" customFormat="1" ht="16.5"/>
    <row r="780" s="243" customFormat="1" ht="16.5"/>
    <row r="781" s="243" customFormat="1" ht="16.5"/>
    <row r="782" s="243" customFormat="1" ht="16.5"/>
    <row r="783" s="243" customFormat="1" ht="16.5"/>
    <row r="784" s="243" customFormat="1" ht="16.5"/>
    <row r="785" s="243" customFormat="1" ht="16.5"/>
    <row r="786" s="243" customFormat="1" ht="16.5"/>
    <row r="787" s="243" customFormat="1" ht="16.5"/>
    <row r="788" s="243" customFormat="1" ht="16.5"/>
    <row r="789" s="243" customFormat="1" ht="16.5"/>
    <row r="790" s="243" customFormat="1" ht="16.5"/>
    <row r="791" s="243" customFormat="1" ht="16.5"/>
    <row r="792" s="243" customFormat="1" ht="16.5"/>
    <row r="793" s="243" customFormat="1" ht="16.5"/>
    <row r="794" s="243" customFormat="1" ht="16.5"/>
    <row r="795" s="243" customFormat="1" ht="16.5"/>
    <row r="796" s="243" customFormat="1" ht="16.5"/>
    <row r="797" s="243" customFormat="1" ht="16.5"/>
    <row r="798" s="243" customFormat="1" ht="16.5"/>
    <row r="799" s="243" customFormat="1" ht="16.5"/>
    <row r="800" s="243" customFormat="1" ht="16.5"/>
    <row r="801" s="243" customFormat="1" ht="16.5"/>
    <row r="802" s="243" customFormat="1" ht="16.5"/>
    <row r="803" s="243" customFormat="1" ht="16.5"/>
    <row r="804" s="243" customFormat="1" ht="16.5"/>
    <row r="805" s="243" customFormat="1" ht="16.5"/>
    <row r="806" s="243" customFormat="1" ht="16.5"/>
    <row r="807" s="243" customFormat="1" ht="16.5"/>
    <row r="808" s="243" customFormat="1" ht="16.5"/>
    <row r="809" s="243" customFormat="1" ht="16.5"/>
    <row r="810" s="243" customFormat="1" ht="16.5"/>
    <row r="811" s="243" customFormat="1" ht="16.5"/>
    <row r="812" s="243" customFormat="1" ht="16.5"/>
    <row r="813" s="243" customFormat="1" ht="16.5"/>
    <row r="814" s="243" customFormat="1" ht="16.5"/>
    <row r="815" s="243" customFormat="1" ht="16.5"/>
    <row r="816" s="243" customFormat="1" ht="16.5"/>
    <row r="817" s="243" customFormat="1" ht="16.5"/>
    <row r="818" s="243" customFormat="1" ht="16.5"/>
    <row r="819" s="243" customFormat="1" ht="16.5"/>
    <row r="820" s="243" customFormat="1" ht="16.5"/>
    <row r="821" s="243" customFormat="1" ht="16.5"/>
    <row r="822" s="243" customFormat="1" ht="16.5"/>
    <row r="823" s="243" customFormat="1" ht="16.5"/>
    <row r="824" s="243" customFormat="1" ht="16.5"/>
    <row r="825" s="243" customFormat="1" ht="16.5"/>
    <row r="826" s="243" customFormat="1" ht="16.5"/>
    <row r="827" s="243" customFormat="1" ht="16.5"/>
    <row r="828" s="243" customFormat="1" ht="16.5"/>
    <row r="829" s="243" customFormat="1" ht="16.5"/>
    <row r="830" s="243" customFormat="1" ht="16.5"/>
    <row r="831" s="243" customFormat="1" ht="16.5"/>
    <row r="832" s="243" customFormat="1" ht="16.5"/>
    <row r="833" s="243" customFormat="1" ht="16.5"/>
    <row r="834" s="243" customFormat="1" ht="16.5"/>
    <row r="835" s="243" customFormat="1" ht="16.5"/>
    <row r="836" s="243" customFormat="1" ht="16.5"/>
    <row r="837" s="243" customFormat="1" ht="16.5"/>
    <row r="838" s="243" customFormat="1" ht="16.5"/>
    <row r="839" s="243" customFormat="1" ht="16.5"/>
    <row r="840" s="243" customFormat="1" ht="16.5"/>
    <row r="841" s="243" customFormat="1" ht="16.5"/>
    <row r="842" s="243" customFormat="1" ht="16.5"/>
    <row r="843" s="243" customFormat="1" ht="16.5"/>
    <row r="844" s="243" customFormat="1" ht="16.5"/>
    <row r="845" s="243" customFormat="1" ht="16.5"/>
    <row r="846" s="243" customFormat="1" ht="16.5"/>
    <row r="847" s="243" customFormat="1" ht="16.5"/>
    <row r="848" s="243" customFormat="1" ht="16.5"/>
    <row r="849" s="243" customFormat="1" ht="16.5"/>
    <row r="850" s="243" customFormat="1" ht="16.5"/>
    <row r="851" s="243" customFormat="1" ht="16.5"/>
    <row r="852" s="243" customFormat="1" ht="16.5"/>
    <row r="853" s="243" customFormat="1" ht="16.5"/>
    <row r="854" s="243" customFormat="1" ht="16.5"/>
    <row r="855" s="243" customFormat="1" ht="16.5"/>
    <row r="856" s="243" customFormat="1" ht="16.5"/>
    <row r="857" s="243" customFormat="1" ht="16.5"/>
    <row r="858" s="243" customFormat="1" ht="16.5"/>
    <row r="859" s="243" customFormat="1" ht="16.5"/>
    <row r="860" s="243" customFormat="1" ht="16.5"/>
    <row r="861" s="243" customFormat="1" ht="16.5"/>
    <row r="862" s="243" customFormat="1" ht="16.5"/>
    <row r="863" s="243" customFormat="1" ht="16.5"/>
    <row r="864" s="243" customFormat="1" ht="16.5"/>
    <row r="865" s="243" customFormat="1" ht="16.5"/>
    <row r="866" s="243" customFormat="1" ht="16.5"/>
    <row r="867" s="243" customFormat="1" ht="16.5"/>
    <row r="868" s="243" customFormat="1" ht="16.5"/>
    <row r="869" s="243" customFormat="1" ht="16.5"/>
    <row r="870" s="243" customFormat="1" ht="16.5"/>
    <row r="871" s="243" customFormat="1" ht="16.5"/>
    <row r="872" s="243" customFormat="1" ht="16.5"/>
    <row r="873" s="243" customFormat="1" ht="16.5"/>
    <row r="874" s="243" customFormat="1" ht="16.5"/>
    <row r="875" s="243" customFormat="1" ht="16.5"/>
    <row r="876" s="243" customFormat="1" ht="16.5"/>
    <row r="877" s="243" customFormat="1" ht="16.5"/>
    <row r="878" s="243" customFormat="1" ht="16.5"/>
    <row r="879" s="243" customFormat="1" ht="16.5"/>
    <row r="880" s="243" customFormat="1" ht="16.5"/>
    <row r="881" s="243" customFormat="1" ht="16.5"/>
    <row r="882" s="243" customFormat="1" ht="16.5"/>
    <row r="883" s="243" customFormat="1" ht="16.5"/>
    <row r="884" s="243" customFormat="1" ht="16.5"/>
    <row r="885" s="243" customFormat="1" ht="16.5"/>
    <row r="886" s="243" customFormat="1" ht="16.5"/>
    <row r="887" s="243" customFormat="1" ht="16.5"/>
    <row r="888" s="243" customFormat="1" ht="16.5"/>
    <row r="889" s="243" customFormat="1" ht="16.5"/>
    <row r="890" s="243" customFormat="1" ht="16.5"/>
    <row r="891" s="243" customFormat="1" ht="16.5"/>
    <row r="892" s="243" customFormat="1" ht="16.5"/>
    <row r="893" s="243" customFormat="1" ht="16.5"/>
    <row r="894" s="243" customFormat="1" ht="16.5"/>
    <row r="895" s="243" customFormat="1" ht="16.5"/>
    <row r="896" s="243" customFormat="1" ht="16.5"/>
    <row r="897" s="243" customFormat="1" ht="16.5"/>
    <row r="898" s="243" customFormat="1" ht="16.5"/>
    <row r="899" s="243" customFormat="1" ht="16.5"/>
    <row r="900" s="243" customFormat="1" ht="16.5"/>
    <row r="901" s="243" customFormat="1" ht="16.5"/>
    <row r="902" s="243" customFormat="1" ht="16.5"/>
    <row r="903" s="243" customFormat="1" ht="16.5"/>
    <row r="904" s="243" customFormat="1" ht="16.5"/>
    <row r="905" s="243" customFormat="1" ht="16.5"/>
    <row r="906" s="243" customFormat="1" ht="16.5"/>
    <row r="907" s="243" customFormat="1" ht="16.5"/>
    <row r="908" s="243" customFormat="1" ht="16.5"/>
    <row r="909" s="243" customFormat="1" ht="16.5"/>
    <row r="910" s="243" customFormat="1" ht="16.5"/>
    <row r="911" s="243" customFormat="1" ht="16.5"/>
    <row r="912" s="243" customFormat="1" ht="16.5"/>
    <row r="913" s="243" customFormat="1" ht="16.5"/>
    <row r="914" s="243" customFormat="1" ht="16.5"/>
    <row r="915" s="243" customFormat="1" ht="16.5"/>
    <row r="916" s="243" customFormat="1" ht="16.5"/>
    <row r="917" s="243" customFormat="1" ht="16.5"/>
    <row r="918" s="243" customFormat="1" ht="16.5"/>
    <row r="919" s="243" customFormat="1" ht="16.5"/>
    <row r="920" s="243" customFormat="1" ht="16.5"/>
    <row r="921" s="243" customFormat="1" ht="16.5"/>
    <row r="922" s="243" customFormat="1" ht="16.5"/>
    <row r="923" s="243" customFormat="1" ht="16.5"/>
    <row r="924" s="243" customFormat="1" ht="16.5"/>
    <row r="925" s="243" customFormat="1" ht="16.5"/>
    <row r="926" s="243" customFormat="1" ht="16.5"/>
    <row r="927" s="243" customFormat="1" ht="16.5"/>
    <row r="928" s="243" customFormat="1" ht="16.5"/>
    <row r="929" s="243" customFormat="1" ht="16.5"/>
    <row r="930" s="243" customFormat="1" ht="16.5"/>
    <row r="931" s="243" customFormat="1" ht="16.5"/>
    <row r="932" s="243" customFormat="1" ht="16.5"/>
    <row r="933" s="243" customFormat="1" ht="16.5"/>
    <row r="934" s="243" customFormat="1" ht="16.5"/>
    <row r="935" s="243" customFormat="1" ht="16.5"/>
    <row r="936" s="243" customFormat="1" ht="16.5"/>
    <row r="937" s="243" customFormat="1" ht="16.5"/>
    <row r="938" s="243" customFormat="1" ht="16.5"/>
    <row r="939" s="243" customFormat="1" ht="16.5"/>
    <row r="940" s="243" customFormat="1" ht="16.5"/>
    <row r="941" s="243" customFormat="1" ht="16.5"/>
    <row r="942" s="243" customFormat="1" ht="16.5"/>
    <row r="943" s="243" customFormat="1" ht="16.5"/>
    <row r="944" s="243" customFormat="1" ht="16.5"/>
    <row r="945" s="243" customFormat="1" ht="16.5"/>
    <row r="946" s="243" customFormat="1" ht="16.5"/>
    <row r="947" s="243" customFormat="1" ht="16.5"/>
    <row r="948" s="243" customFormat="1" ht="16.5"/>
    <row r="949" s="243" customFormat="1" ht="16.5"/>
    <row r="950" s="243" customFormat="1" ht="16.5"/>
    <row r="951" s="243" customFormat="1" ht="16.5"/>
    <row r="952" s="243" customFormat="1" ht="16.5"/>
    <row r="953" s="243" customFormat="1" ht="16.5"/>
    <row r="954" s="243" customFormat="1" ht="16.5"/>
    <row r="955" s="243" customFormat="1" ht="16.5"/>
    <row r="956" s="243" customFormat="1" ht="16.5"/>
    <row r="957" s="243" customFormat="1" ht="16.5"/>
    <row r="958" s="243" customFormat="1" ht="16.5"/>
    <row r="959" s="243" customFormat="1" ht="16.5"/>
    <row r="960" s="243" customFormat="1" ht="16.5"/>
    <row r="961" s="243" customFormat="1" ht="16.5"/>
    <row r="962" s="243" customFormat="1" ht="16.5"/>
    <row r="963" s="243" customFormat="1" ht="16.5"/>
    <row r="964" s="243" customFormat="1" ht="16.5"/>
    <row r="965" s="243" customFormat="1" ht="16.5"/>
    <row r="966" s="243" customFormat="1" ht="16.5"/>
    <row r="967" s="243" customFormat="1" ht="16.5"/>
    <row r="968" s="243" customFormat="1" ht="16.5"/>
    <row r="969" s="243" customFormat="1" ht="16.5"/>
    <row r="970" s="243" customFormat="1" ht="16.5"/>
    <row r="971" s="243" customFormat="1" ht="16.5"/>
    <row r="972" s="243" customFormat="1" ht="16.5"/>
    <row r="973" s="243" customFormat="1" ht="16.5"/>
    <row r="974" s="243" customFormat="1" ht="16.5"/>
    <row r="975" s="243" customFormat="1" ht="16.5"/>
    <row r="976" s="243" customFormat="1" ht="16.5"/>
    <row r="977" s="243" customFormat="1" ht="16.5"/>
    <row r="978" s="243" customFormat="1" ht="16.5"/>
    <row r="979" s="243" customFormat="1" ht="16.5"/>
    <row r="980" s="243" customFormat="1" ht="16.5"/>
    <row r="981" s="243" customFormat="1" ht="16.5"/>
    <row r="982" s="243" customFormat="1" ht="16.5"/>
    <row r="983" s="243" customFormat="1" ht="16.5"/>
    <row r="984" s="243" customFormat="1" ht="16.5"/>
    <row r="985" s="243" customFormat="1" ht="16.5"/>
    <row r="986" s="243" customFormat="1" ht="16.5"/>
    <row r="987" s="243" customFormat="1" ht="16.5"/>
    <row r="988" s="243" customFormat="1" ht="16.5"/>
    <row r="989" s="243" customFormat="1" ht="16.5"/>
    <row r="990" s="243" customFormat="1" ht="16.5"/>
    <row r="991" s="243" customFormat="1" ht="16.5"/>
    <row r="992" s="243" customFormat="1" ht="16.5"/>
    <row r="993" s="243" customFormat="1" ht="16.5"/>
    <row r="994" s="243" customFormat="1" ht="16.5"/>
    <row r="995" s="243" customFormat="1" ht="16.5"/>
    <row r="996" s="243" customFormat="1" ht="16.5"/>
    <row r="997" s="243" customFormat="1" ht="16.5"/>
    <row r="998" s="243" customFormat="1" ht="16.5"/>
    <row r="999" s="243" customFormat="1" ht="16.5"/>
  </sheetData>
  <sheetProtection/>
  <mergeCells count="30">
    <mergeCell ref="A1:O1"/>
    <mergeCell ref="A3:T3"/>
    <mergeCell ref="A4:T4"/>
    <mergeCell ref="A6:I6"/>
    <mergeCell ref="J6:V6"/>
    <mergeCell ref="W6:W9"/>
    <mergeCell ref="I7:I9"/>
    <mergeCell ref="J7:J9"/>
    <mergeCell ref="K7:K9"/>
    <mergeCell ref="L7:L9"/>
    <mergeCell ref="X6:Z7"/>
    <mergeCell ref="AA6:AA9"/>
    <mergeCell ref="A7:A9"/>
    <mergeCell ref="B7:B9"/>
    <mergeCell ref="C7:C9"/>
    <mergeCell ref="D7:D9"/>
    <mergeCell ref="E7:E9"/>
    <mergeCell ref="F7:F9"/>
    <mergeCell ref="G7:G9"/>
    <mergeCell ref="H7:H9"/>
    <mergeCell ref="X8:X9"/>
    <mergeCell ref="Y8:Y9"/>
    <mergeCell ref="Z8:Z9"/>
    <mergeCell ref="A14:AA14"/>
    <mergeCell ref="M7:U7"/>
    <mergeCell ref="V7:V9"/>
    <mergeCell ref="M8:M9"/>
    <mergeCell ref="N8:P8"/>
    <mergeCell ref="Q8:T8"/>
    <mergeCell ref="U8:U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4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FY54"/>
  <sheetViews>
    <sheetView view="pageBreakPreview" zoomScaleSheetLayoutView="100" zoomScalePageLayoutView="0" workbookViewId="0" topLeftCell="A1">
      <pane ySplit="9" topLeftCell="A10" activePane="bottomLeft" state="frozen"/>
      <selection pane="topLeft" activeCell="FS12" sqref="FS12"/>
      <selection pane="bottomLeft" activeCell="DC6" sqref="DC6"/>
    </sheetView>
  </sheetViews>
  <sheetFormatPr defaultColWidth="0.875" defaultRowHeight="12.75"/>
  <cols>
    <col min="1" max="107" width="0.875" style="35" customWidth="1"/>
    <col min="108" max="108" width="9.25390625" style="35" hidden="1" customWidth="1"/>
    <col min="109" max="131" width="0" style="35" hidden="1" customWidth="1"/>
    <col min="132" max="132" width="2.00390625" style="35" hidden="1" customWidth="1"/>
    <col min="133" max="135" width="0" style="35" hidden="1" customWidth="1"/>
    <col min="136" max="136" width="6.125" style="164" hidden="1" customWidth="1"/>
    <col min="137" max="195" width="0" style="35" hidden="1" customWidth="1"/>
    <col min="196" max="16384" width="0.875" style="35" customWidth="1"/>
  </cols>
  <sheetData>
    <row r="1" spans="107:181" ht="15.75">
      <c r="DC1" s="114"/>
      <c r="EF1" s="159"/>
      <c r="EQ1" s="159"/>
      <c r="ER1" s="119"/>
      <c r="ES1" s="119"/>
      <c r="ET1" s="119"/>
      <c r="EU1" s="119"/>
      <c r="EV1" s="119"/>
      <c r="EW1" s="119"/>
      <c r="EX1" s="119"/>
      <c r="EY1" s="119"/>
      <c r="EZ1" s="119"/>
      <c r="FA1" s="119"/>
      <c r="FB1" s="119"/>
      <c r="FC1" s="119"/>
      <c r="FD1" s="119"/>
      <c r="FE1" s="119"/>
      <c r="FF1" s="119"/>
      <c r="FG1" s="119"/>
      <c r="FH1" s="119"/>
      <c r="FI1" s="119"/>
      <c r="FJ1" s="119"/>
      <c r="FK1" s="119"/>
      <c r="FL1" s="119"/>
      <c r="FM1" s="119"/>
      <c r="FN1" s="119"/>
      <c r="FO1" s="119"/>
      <c r="FP1" s="119"/>
      <c r="FQ1" s="119"/>
      <c r="FR1" s="119"/>
      <c r="FS1" s="119"/>
      <c r="FT1" s="119"/>
      <c r="FU1" s="119"/>
      <c r="FV1" s="119"/>
      <c r="FW1" s="119"/>
      <c r="FX1" s="119"/>
      <c r="FY1" s="119"/>
    </row>
    <row r="2" spans="147:181" ht="12" customHeight="1" thickBot="1">
      <c r="EQ2" s="160" t="s">
        <v>119</v>
      </c>
      <c r="ER2" s="119"/>
      <c r="ES2" s="119"/>
      <c r="ET2" s="119"/>
      <c r="EU2" s="119"/>
      <c r="EV2" s="119"/>
      <c r="EW2" s="119"/>
      <c r="EX2" s="119"/>
      <c r="EY2" s="119"/>
      <c r="EZ2" s="119"/>
      <c r="FA2" s="119"/>
      <c r="FB2" s="119"/>
      <c r="FC2" s="119"/>
      <c r="FD2" s="119"/>
      <c r="FE2" s="119"/>
      <c r="FF2" s="119"/>
      <c r="FG2" s="119"/>
      <c r="FH2" s="119"/>
      <c r="FI2" s="119"/>
      <c r="FJ2" s="119"/>
      <c r="FK2" s="119"/>
      <c r="FL2" s="119"/>
      <c r="FM2" s="119"/>
      <c r="FN2" s="119"/>
      <c r="FO2" s="119"/>
      <c r="FP2" s="119"/>
      <c r="FQ2" s="119"/>
      <c r="FR2" s="119"/>
      <c r="FS2" s="119"/>
      <c r="FT2" s="119"/>
      <c r="FU2" s="119"/>
      <c r="FV2" s="119"/>
      <c r="FW2" s="119"/>
      <c r="FX2" s="119"/>
      <c r="FY2" s="119"/>
    </row>
    <row r="3" spans="1:181" ht="20.25" thickTop="1">
      <c r="A3" s="415" t="s">
        <v>107</v>
      </c>
      <c r="B3" s="415"/>
      <c r="C3" s="415"/>
      <c r="D3" s="415"/>
      <c r="E3" s="415"/>
      <c r="F3" s="415"/>
      <c r="G3" s="415"/>
      <c r="H3" s="415"/>
      <c r="I3" s="415"/>
      <c r="J3" s="415"/>
      <c r="K3" s="415"/>
      <c r="L3" s="415"/>
      <c r="M3" s="415"/>
      <c r="N3" s="415"/>
      <c r="O3" s="415"/>
      <c r="P3" s="415"/>
      <c r="Q3" s="415"/>
      <c r="R3" s="415"/>
      <c r="S3" s="415"/>
      <c r="T3" s="415"/>
      <c r="U3" s="415"/>
      <c r="V3" s="415"/>
      <c r="W3" s="415"/>
      <c r="X3" s="415"/>
      <c r="Y3" s="415"/>
      <c r="Z3" s="415"/>
      <c r="AA3" s="415"/>
      <c r="AB3" s="415"/>
      <c r="AC3" s="415"/>
      <c r="AD3" s="415"/>
      <c r="AE3" s="415"/>
      <c r="AF3" s="415"/>
      <c r="AG3" s="415"/>
      <c r="AH3" s="415"/>
      <c r="AI3" s="415"/>
      <c r="AJ3" s="415"/>
      <c r="AK3" s="415"/>
      <c r="AL3" s="415"/>
      <c r="AM3" s="415"/>
      <c r="AN3" s="415"/>
      <c r="AO3" s="415"/>
      <c r="AP3" s="415"/>
      <c r="AQ3" s="415"/>
      <c r="AR3" s="415"/>
      <c r="AS3" s="415"/>
      <c r="AT3" s="415"/>
      <c r="AU3" s="415"/>
      <c r="AV3" s="415"/>
      <c r="AW3" s="415"/>
      <c r="AX3" s="415"/>
      <c r="AY3" s="415"/>
      <c r="AZ3" s="415"/>
      <c r="BA3" s="415"/>
      <c r="BB3" s="415"/>
      <c r="BC3" s="415"/>
      <c r="BD3" s="415"/>
      <c r="BE3" s="415"/>
      <c r="BF3" s="415"/>
      <c r="BG3" s="415"/>
      <c r="BH3" s="415"/>
      <c r="BI3" s="415"/>
      <c r="BJ3" s="415"/>
      <c r="BK3" s="415"/>
      <c r="BL3" s="415"/>
      <c r="BM3" s="415"/>
      <c r="BN3" s="415"/>
      <c r="BO3" s="415"/>
      <c r="BP3" s="415"/>
      <c r="BQ3" s="415"/>
      <c r="BR3" s="415"/>
      <c r="BS3" s="415"/>
      <c r="BT3" s="415"/>
      <c r="BU3" s="415"/>
      <c r="BV3" s="415"/>
      <c r="BW3" s="415"/>
      <c r="BX3" s="415"/>
      <c r="BY3" s="415"/>
      <c r="BZ3" s="415"/>
      <c r="CA3" s="415"/>
      <c r="CB3" s="415"/>
      <c r="CC3" s="415"/>
      <c r="CD3" s="415"/>
      <c r="CE3" s="415"/>
      <c r="CF3" s="415"/>
      <c r="CG3" s="415"/>
      <c r="CH3" s="415"/>
      <c r="CI3" s="415"/>
      <c r="CJ3" s="415"/>
      <c r="CK3" s="415"/>
      <c r="CL3" s="415"/>
      <c r="CM3" s="415"/>
      <c r="CN3" s="415"/>
      <c r="CO3" s="415"/>
      <c r="CP3" s="415"/>
      <c r="CQ3" s="415"/>
      <c r="CR3" s="415"/>
      <c r="CS3" s="415"/>
      <c r="CT3" s="415"/>
      <c r="CU3" s="415"/>
      <c r="CV3" s="415"/>
      <c r="CW3" s="415"/>
      <c r="CX3" s="415"/>
      <c r="CY3" s="415"/>
      <c r="CZ3" s="415"/>
      <c r="DA3" s="415"/>
      <c r="DB3" s="415"/>
      <c r="DC3" s="415"/>
      <c r="EQ3" s="161" t="s">
        <v>108</v>
      </c>
      <c r="ER3" s="123"/>
      <c r="ES3" s="123"/>
      <c r="ET3" s="123"/>
      <c r="EU3" s="123"/>
      <c r="EV3" s="123"/>
      <c r="EW3" s="123"/>
      <c r="EX3" s="123"/>
      <c r="EY3" s="123"/>
      <c r="EZ3" s="123"/>
      <c r="FA3" s="123"/>
      <c r="FB3" s="123"/>
      <c r="FC3" s="123"/>
      <c r="FD3" s="123"/>
      <c r="FE3" s="123"/>
      <c r="FF3" s="123"/>
      <c r="FG3" s="123"/>
      <c r="FH3" s="123"/>
      <c r="FI3" s="123"/>
      <c r="FJ3" s="123"/>
      <c r="FK3" s="123"/>
      <c r="FL3" s="123"/>
      <c r="FM3" s="123"/>
      <c r="FN3" s="123"/>
      <c r="FO3" s="123"/>
      <c r="FP3" s="123"/>
      <c r="FQ3" s="123"/>
      <c r="FR3" s="123"/>
      <c r="FS3" s="123"/>
      <c r="FT3" s="123"/>
      <c r="FU3" s="124"/>
      <c r="FV3" s="124"/>
      <c r="FW3" s="124"/>
      <c r="FX3" s="124"/>
      <c r="FY3" s="125"/>
    </row>
    <row r="4" spans="10:181" ht="16.5" customHeight="1">
      <c r="J4" s="311" t="str">
        <f>'Ф.2.1.'!K15</f>
        <v>ООО "Долина-Центр-С"</v>
      </c>
      <c r="K4" s="311"/>
      <c r="L4" s="311"/>
      <c r="M4" s="311"/>
      <c r="N4" s="311"/>
      <c r="O4" s="311"/>
      <c r="P4" s="311"/>
      <c r="Q4" s="311"/>
      <c r="R4" s="311"/>
      <c r="S4" s="311"/>
      <c r="T4" s="311"/>
      <c r="U4" s="311"/>
      <c r="V4" s="311"/>
      <c r="W4" s="311"/>
      <c r="X4" s="311"/>
      <c r="Y4" s="311"/>
      <c r="Z4" s="311"/>
      <c r="AA4" s="311"/>
      <c r="AB4" s="311"/>
      <c r="AC4" s="311"/>
      <c r="AD4" s="311"/>
      <c r="AE4" s="311"/>
      <c r="AF4" s="311"/>
      <c r="AG4" s="311"/>
      <c r="AH4" s="311"/>
      <c r="AI4" s="311"/>
      <c r="AJ4" s="311"/>
      <c r="AK4" s="311"/>
      <c r="AL4" s="311"/>
      <c r="AM4" s="311"/>
      <c r="AN4" s="311"/>
      <c r="AO4" s="311"/>
      <c r="AP4" s="311"/>
      <c r="AQ4" s="311"/>
      <c r="AR4" s="311"/>
      <c r="AS4" s="311"/>
      <c r="AT4" s="311"/>
      <c r="AU4" s="311"/>
      <c r="AV4" s="311"/>
      <c r="AW4" s="311"/>
      <c r="AX4" s="311"/>
      <c r="AY4" s="311"/>
      <c r="AZ4" s="311"/>
      <c r="BA4" s="311"/>
      <c r="BB4" s="311"/>
      <c r="BC4" s="311"/>
      <c r="BD4" s="311"/>
      <c r="BE4" s="311"/>
      <c r="BF4" s="311"/>
      <c r="BG4" s="311"/>
      <c r="BH4" s="311"/>
      <c r="BI4" s="311"/>
      <c r="BJ4" s="311"/>
      <c r="BK4" s="311"/>
      <c r="BL4" s="311"/>
      <c r="BM4" s="311"/>
      <c r="BN4" s="311"/>
      <c r="BO4" s="311"/>
      <c r="BP4" s="311"/>
      <c r="BQ4" s="311"/>
      <c r="BR4" s="311"/>
      <c r="BS4" s="311"/>
      <c r="BT4" s="311"/>
      <c r="BU4" s="311"/>
      <c r="BV4" s="311"/>
      <c r="BW4" s="311"/>
      <c r="BX4" s="311"/>
      <c r="BY4" s="311"/>
      <c r="BZ4" s="311"/>
      <c r="CA4" s="311"/>
      <c r="CB4" s="311"/>
      <c r="CC4" s="311"/>
      <c r="CD4" s="311"/>
      <c r="CE4" s="311"/>
      <c r="CF4" s="311"/>
      <c r="CG4" s="311"/>
      <c r="CH4" s="311"/>
      <c r="CI4" s="311"/>
      <c r="CJ4" s="311"/>
      <c r="CK4" s="311"/>
      <c r="CL4" s="311"/>
      <c r="CM4" s="311"/>
      <c r="CN4" s="311"/>
      <c r="CO4" s="311"/>
      <c r="CP4" s="311"/>
      <c r="CQ4" s="311"/>
      <c r="CR4" s="311"/>
      <c r="CS4" s="311"/>
      <c r="EQ4" s="162" t="s">
        <v>109</v>
      </c>
      <c r="ER4" s="128"/>
      <c r="ES4" s="128"/>
      <c r="ET4" s="128"/>
      <c r="EU4" s="128"/>
      <c r="EV4" s="128"/>
      <c r="EW4" s="128"/>
      <c r="EX4" s="128"/>
      <c r="EY4" s="128"/>
      <c r="EZ4" s="128"/>
      <c r="FA4" s="128"/>
      <c r="FB4" s="128"/>
      <c r="FC4" s="128"/>
      <c r="FD4" s="128"/>
      <c r="FE4" s="128"/>
      <c r="FF4" s="128"/>
      <c r="FG4" s="128"/>
      <c r="FH4" s="128"/>
      <c r="FI4" s="128"/>
      <c r="FJ4" s="128"/>
      <c r="FK4" s="128"/>
      <c r="FL4" s="128"/>
      <c r="FM4" s="128"/>
      <c r="FN4" s="128"/>
      <c r="FO4" s="128"/>
      <c r="FP4" s="128"/>
      <c r="FQ4" s="128"/>
      <c r="FR4" s="128"/>
      <c r="FS4" s="128"/>
      <c r="FT4" s="128"/>
      <c r="FU4" s="128"/>
      <c r="FV4" s="128"/>
      <c r="FW4" s="128"/>
      <c r="FX4" s="128"/>
      <c r="FY4" s="129"/>
    </row>
    <row r="5" spans="10:181" s="36" customFormat="1" ht="13.5" customHeight="1">
      <c r="J5" s="416" t="s">
        <v>37</v>
      </c>
      <c r="K5" s="416"/>
      <c r="L5" s="416"/>
      <c r="M5" s="416"/>
      <c r="N5" s="416"/>
      <c r="O5" s="416"/>
      <c r="P5" s="416"/>
      <c r="Q5" s="416"/>
      <c r="R5" s="416"/>
      <c r="S5" s="416"/>
      <c r="T5" s="416"/>
      <c r="U5" s="416"/>
      <c r="V5" s="416"/>
      <c r="W5" s="416"/>
      <c r="X5" s="416"/>
      <c r="Y5" s="416"/>
      <c r="Z5" s="416"/>
      <c r="AA5" s="416"/>
      <c r="AB5" s="416"/>
      <c r="AC5" s="416"/>
      <c r="AD5" s="416"/>
      <c r="AE5" s="416"/>
      <c r="AF5" s="416"/>
      <c r="AG5" s="416"/>
      <c r="AH5" s="416"/>
      <c r="AI5" s="416"/>
      <c r="AJ5" s="416"/>
      <c r="AK5" s="416"/>
      <c r="AL5" s="416"/>
      <c r="AM5" s="416"/>
      <c r="AN5" s="416"/>
      <c r="AO5" s="416"/>
      <c r="AP5" s="416"/>
      <c r="AQ5" s="416"/>
      <c r="AR5" s="416"/>
      <c r="AS5" s="416"/>
      <c r="AT5" s="416"/>
      <c r="AU5" s="416"/>
      <c r="AV5" s="416"/>
      <c r="AW5" s="416"/>
      <c r="AX5" s="416"/>
      <c r="AY5" s="416"/>
      <c r="AZ5" s="416"/>
      <c r="BA5" s="416"/>
      <c r="BB5" s="416"/>
      <c r="BC5" s="416"/>
      <c r="BD5" s="416"/>
      <c r="BE5" s="416"/>
      <c r="BF5" s="416"/>
      <c r="BG5" s="416"/>
      <c r="BH5" s="416"/>
      <c r="BI5" s="416"/>
      <c r="BJ5" s="416"/>
      <c r="BK5" s="416"/>
      <c r="BL5" s="416"/>
      <c r="BM5" s="416"/>
      <c r="BN5" s="416"/>
      <c r="BO5" s="416"/>
      <c r="BP5" s="416"/>
      <c r="BQ5" s="416"/>
      <c r="BR5" s="416"/>
      <c r="BS5" s="416"/>
      <c r="BT5" s="416"/>
      <c r="BU5" s="416"/>
      <c r="BV5" s="416"/>
      <c r="BW5" s="416"/>
      <c r="BX5" s="416"/>
      <c r="BY5" s="416"/>
      <c r="BZ5" s="416"/>
      <c r="CA5" s="416"/>
      <c r="CB5" s="416"/>
      <c r="CC5" s="416"/>
      <c r="CD5" s="416"/>
      <c r="CE5" s="416"/>
      <c r="CF5" s="416"/>
      <c r="CG5" s="416"/>
      <c r="CH5" s="416"/>
      <c r="CI5" s="416"/>
      <c r="CJ5" s="416"/>
      <c r="CK5" s="416"/>
      <c r="CL5" s="416"/>
      <c r="CM5" s="416"/>
      <c r="CN5" s="416"/>
      <c r="CO5" s="416"/>
      <c r="CP5" s="416"/>
      <c r="CQ5" s="416"/>
      <c r="CR5" s="416"/>
      <c r="CS5" s="416"/>
      <c r="DC5" s="130" t="s">
        <v>371</v>
      </c>
      <c r="EF5" s="190"/>
      <c r="EQ5" s="162" t="s">
        <v>231</v>
      </c>
      <c r="ER5" s="128"/>
      <c r="ES5" s="128"/>
      <c r="ET5" s="128"/>
      <c r="EU5" s="128"/>
      <c r="EV5" s="128"/>
      <c r="EW5" s="128"/>
      <c r="EX5" s="128"/>
      <c r="EY5" s="128"/>
      <c r="EZ5" s="128"/>
      <c r="FA5" s="128"/>
      <c r="FB5" s="128"/>
      <c r="FC5" s="128"/>
      <c r="FD5" s="128"/>
      <c r="FE5" s="128"/>
      <c r="FF5" s="128"/>
      <c r="FG5" s="128"/>
      <c r="FH5" s="128"/>
      <c r="FI5" s="128"/>
      <c r="FJ5" s="128"/>
      <c r="FK5" s="128"/>
      <c r="FL5" s="128"/>
      <c r="FM5" s="128"/>
      <c r="FN5" s="128"/>
      <c r="FO5" s="128"/>
      <c r="FP5" s="128"/>
      <c r="FQ5" s="128"/>
      <c r="FR5" s="128"/>
      <c r="FS5" s="128"/>
      <c r="FT5" s="128"/>
      <c r="FU5" s="128"/>
      <c r="FV5" s="128"/>
      <c r="FW5" s="128"/>
      <c r="FX5" s="128"/>
      <c r="FY5" s="129"/>
    </row>
    <row r="6" spans="147:181" ht="3.75" customHeight="1">
      <c r="EQ6" s="162" t="s">
        <v>111</v>
      </c>
      <c r="ER6" s="128"/>
      <c r="ES6" s="128"/>
      <c r="ET6" s="128"/>
      <c r="EU6" s="128"/>
      <c r="EV6" s="128"/>
      <c r="EW6" s="128"/>
      <c r="EX6" s="128"/>
      <c r="EY6" s="128"/>
      <c r="EZ6" s="128"/>
      <c r="FA6" s="128"/>
      <c r="FB6" s="128"/>
      <c r="FC6" s="128"/>
      <c r="FD6" s="128"/>
      <c r="FE6" s="128"/>
      <c r="FF6" s="128"/>
      <c r="FG6" s="128"/>
      <c r="FH6" s="128"/>
      <c r="FI6" s="128"/>
      <c r="FJ6" s="128"/>
      <c r="FK6" s="128"/>
      <c r="FL6" s="128"/>
      <c r="FM6" s="128"/>
      <c r="FN6" s="128"/>
      <c r="FO6" s="128"/>
      <c r="FP6" s="128"/>
      <c r="FQ6" s="128"/>
      <c r="FR6" s="128"/>
      <c r="FS6" s="128"/>
      <c r="FT6" s="128"/>
      <c r="FU6" s="128"/>
      <c r="FV6" s="128"/>
      <c r="FW6" s="128"/>
      <c r="FX6" s="128"/>
      <c r="FY6" s="129"/>
    </row>
    <row r="7" spans="1:181" s="133" customFormat="1" ht="18.75">
      <c r="A7" s="410"/>
      <c r="B7" s="410"/>
      <c r="C7" s="410"/>
      <c r="D7" s="410"/>
      <c r="E7" s="410"/>
      <c r="F7" s="410"/>
      <c r="G7" s="410"/>
      <c r="H7" s="410"/>
      <c r="I7" s="410"/>
      <c r="J7" s="410"/>
      <c r="K7" s="410"/>
      <c r="L7" s="410"/>
      <c r="M7" s="410"/>
      <c r="N7" s="410"/>
      <c r="O7" s="410"/>
      <c r="P7" s="410"/>
      <c r="Q7" s="410"/>
      <c r="R7" s="410"/>
      <c r="S7" s="410"/>
      <c r="T7" s="410"/>
      <c r="U7" s="410"/>
      <c r="V7" s="410"/>
      <c r="W7" s="410"/>
      <c r="X7" s="410"/>
      <c r="Y7" s="410"/>
      <c r="Z7" s="410"/>
      <c r="AA7" s="410"/>
      <c r="AB7" s="410"/>
      <c r="AC7" s="410"/>
      <c r="AD7" s="410"/>
      <c r="AE7" s="410"/>
      <c r="AF7" s="410"/>
      <c r="AG7" s="410"/>
      <c r="AH7" s="410"/>
      <c r="AI7" s="410"/>
      <c r="AJ7" s="410"/>
      <c r="AK7" s="410"/>
      <c r="AL7" s="410"/>
      <c r="AM7" s="410"/>
      <c r="AN7" s="410"/>
      <c r="AO7" s="410"/>
      <c r="AP7" s="410"/>
      <c r="AQ7" s="410"/>
      <c r="AR7" s="411"/>
      <c r="AS7" s="417" t="s">
        <v>21</v>
      </c>
      <c r="AT7" s="418"/>
      <c r="AU7" s="418"/>
      <c r="AV7" s="418"/>
      <c r="AW7" s="418"/>
      <c r="AX7" s="418"/>
      <c r="AY7" s="418"/>
      <c r="AZ7" s="418"/>
      <c r="BA7" s="418"/>
      <c r="BB7" s="418"/>
      <c r="BC7" s="418"/>
      <c r="BD7" s="418"/>
      <c r="BE7" s="418"/>
      <c r="BF7" s="418"/>
      <c r="BG7" s="418"/>
      <c r="BH7" s="418"/>
      <c r="BI7" s="418"/>
      <c r="BJ7" s="418"/>
      <c r="BK7" s="418"/>
      <c r="BL7" s="418"/>
      <c r="BM7" s="418"/>
      <c r="BN7" s="418"/>
      <c r="BO7" s="418"/>
      <c r="BP7" s="419"/>
      <c r="BQ7" s="409" t="s">
        <v>39</v>
      </c>
      <c r="BR7" s="410"/>
      <c r="BS7" s="410"/>
      <c r="BT7" s="410"/>
      <c r="BU7" s="410"/>
      <c r="BV7" s="410"/>
      <c r="BW7" s="410"/>
      <c r="BX7" s="410"/>
      <c r="BY7" s="410"/>
      <c r="BZ7" s="410"/>
      <c r="CA7" s="410"/>
      <c r="CB7" s="410"/>
      <c r="CC7" s="411"/>
      <c r="CD7" s="409" t="s">
        <v>40</v>
      </c>
      <c r="CE7" s="410"/>
      <c r="CF7" s="410"/>
      <c r="CG7" s="410"/>
      <c r="CH7" s="410"/>
      <c r="CI7" s="410"/>
      <c r="CJ7" s="410"/>
      <c r="CK7" s="410"/>
      <c r="CL7" s="410"/>
      <c r="CM7" s="410"/>
      <c r="CN7" s="410"/>
      <c r="CO7" s="410"/>
      <c r="CP7" s="411"/>
      <c r="CQ7" s="409" t="s">
        <v>41</v>
      </c>
      <c r="CR7" s="410"/>
      <c r="CS7" s="410"/>
      <c r="CT7" s="410"/>
      <c r="CU7" s="410"/>
      <c r="CV7" s="410"/>
      <c r="CW7" s="410"/>
      <c r="CX7" s="410"/>
      <c r="CY7" s="410"/>
      <c r="CZ7" s="410"/>
      <c r="DA7" s="410"/>
      <c r="DB7" s="410"/>
      <c r="DC7" s="411"/>
      <c r="EF7" s="191"/>
      <c r="EQ7" s="162" t="s">
        <v>248</v>
      </c>
      <c r="ER7" s="128"/>
      <c r="ES7" s="128"/>
      <c r="ET7" s="128"/>
      <c r="EU7" s="128"/>
      <c r="EV7" s="128"/>
      <c r="EW7" s="128"/>
      <c r="EX7" s="128"/>
      <c r="EY7" s="128"/>
      <c r="EZ7" s="128"/>
      <c r="FA7" s="128"/>
      <c r="FB7" s="128"/>
      <c r="FC7" s="128"/>
      <c r="FD7" s="128"/>
      <c r="FE7" s="128"/>
      <c r="FF7" s="128"/>
      <c r="FG7" s="128"/>
      <c r="FH7" s="128"/>
      <c r="FI7" s="128"/>
      <c r="FJ7" s="128"/>
      <c r="FK7" s="128"/>
      <c r="FL7" s="128"/>
      <c r="FM7" s="128"/>
      <c r="FN7" s="128"/>
      <c r="FO7" s="128"/>
      <c r="FP7" s="128"/>
      <c r="FQ7" s="128"/>
      <c r="FR7" s="128"/>
      <c r="FS7" s="128"/>
      <c r="FT7" s="128"/>
      <c r="FU7" s="128"/>
      <c r="FV7" s="128"/>
      <c r="FW7" s="128"/>
      <c r="FX7" s="128"/>
      <c r="FY7" s="129"/>
    </row>
    <row r="8" spans="1:181" s="133" customFormat="1" ht="45.75" customHeight="1">
      <c r="A8" s="413"/>
      <c r="B8" s="413"/>
      <c r="C8" s="413"/>
      <c r="D8" s="413"/>
      <c r="E8" s="413"/>
      <c r="F8" s="413"/>
      <c r="G8" s="413"/>
      <c r="H8" s="413"/>
      <c r="I8" s="413"/>
      <c r="J8" s="413"/>
      <c r="K8" s="413"/>
      <c r="L8" s="413"/>
      <c r="M8" s="413"/>
      <c r="N8" s="413"/>
      <c r="O8" s="413"/>
      <c r="P8" s="413"/>
      <c r="Q8" s="413"/>
      <c r="R8" s="413"/>
      <c r="S8" s="413"/>
      <c r="T8" s="413"/>
      <c r="U8" s="413"/>
      <c r="V8" s="413"/>
      <c r="W8" s="413"/>
      <c r="X8" s="413"/>
      <c r="Y8" s="413"/>
      <c r="Z8" s="413"/>
      <c r="AA8" s="413"/>
      <c r="AB8" s="413"/>
      <c r="AC8" s="413"/>
      <c r="AD8" s="413"/>
      <c r="AE8" s="413"/>
      <c r="AF8" s="413"/>
      <c r="AG8" s="413"/>
      <c r="AH8" s="413"/>
      <c r="AI8" s="413"/>
      <c r="AJ8" s="413"/>
      <c r="AK8" s="413"/>
      <c r="AL8" s="413"/>
      <c r="AM8" s="413"/>
      <c r="AN8" s="413"/>
      <c r="AO8" s="413"/>
      <c r="AP8" s="413"/>
      <c r="AQ8" s="413"/>
      <c r="AR8" s="414"/>
      <c r="AS8" s="417" t="s">
        <v>42</v>
      </c>
      <c r="AT8" s="418"/>
      <c r="AU8" s="418"/>
      <c r="AV8" s="418"/>
      <c r="AW8" s="418"/>
      <c r="AX8" s="418"/>
      <c r="AY8" s="418"/>
      <c r="AZ8" s="418"/>
      <c r="BA8" s="418"/>
      <c r="BB8" s="418"/>
      <c r="BC8" s="418"/>
      <c r="BD8" s="419"/>
      <c r="BE8" s="417" t="s">
        <v>43</v>
      </c>
      <c r="BF8" s="418"/>
      <c r="BG8" s="418"/>
      <c r="BH8" s="418"/>
      <c r="BI8" s="418"/>
      <c r="BJ8" s="418"/>
      <c r="BK8" s="418"/>
      <c r="BL8" s="418"/>
      <c r="BM8" s="418"/>
      <c r="BN8" s="418"/>
      <c r="BO8" s="418"/>
      <c r="BP8" s="419"/>
      <c r="BQ8" s="412"/>
      <c r="BR8" s="413"/>
      <c r="BS8" s="413"/>
      <c r="BT8" s="413"/>
      <c r="BU8" s="413"/>
      <c r="BV8" s="413"/>
      <c r="BW8" s="413"/>
      <c r="BX8" s="413"/>
      <c r="BY8" s="413"/>
      <c r="BZ8" s="413"/>
      <c r="CA8" s="413"/>
      <c r="CB8" s="413"/>
      <c r="CC8" s="414"/>
      <c r="CD8" s="412"/>
      <c r="CE8" s="413"/>
      <c r="CF8" s="413"/>
      <c r="CG8" s="413"/>
      <c r="CH8" s="413"/>
      <c r="CI8" s="413"/>
      <c r="CJ8" s="413"/>
      <c r="CK8" s="413"/>
      <c r="CL8" s="413"/>
      <c r="CM8" s="413"/>
      <c r="CN8" s="413"/>
      <c r="CO8" s="413"/>
      <c r="CP8" s="414"/>
      <c r="CQ8" s="412"/>
      <c r="CR8" s="413"/>
      <c r="CS8" s="413"/>
      <c r="CT8" s="413"/>
      <c r="CU8" s="413"/>
      <c r="CV8" s="413"/>
      <c r="CW8" s="413"/>
      <c r="CX8" s="413"/>
      <c r="CY8" s="413"/>
      <c r="CZ8" s="413"/>
      <c r="DA8" s="413"/>
      <c r="DB8" s="413"/>
      <c r="DC8" s="414"/>
      <c r="EF8" s="191"/>
      <c r="EQ8" s="162" t="s">
        <v>113</v>
      </c>
      <c r="ER8" s="128"/>
      <c r="ES8" s="128"/>
      <c r="ET8" s="128"/>
      <c r="EU8" s="128"/>
      <c r="EV8" s="128"/>
      <c r="EW8" s="128"/>
      <c r="EX8" s="128"/>
      <c r="EY8" s="128"/>
      <c r="EZ8" s="128"/>
      <c r="FA8" s="128"/>
      <c r="FB8" s="128"/>
      <c r="FC8" s="128"/>
      <c r="FD8" s="128"/>
      <c r="FE8" s="128"/>
      <c r="FF8" s="128"/>
      <c r="FG8" s="128"/>
      <c r="FH8" s="128"/>
      <c r="FI8" s="128"/>
      <c r="FJ8" s="128"/>
      <c r="FK8" s="128"/>
      <c r="FL8" s="128"/>
      <c r="FM8" s="128"/>
      <c r="FN8" s="128"/>
      <c r="FO8" s="128"/>
      <c r="FP8" s="128"/>
      <c r="FQ8" s="128"/>
      <c r="FR8" s="128"/>
      <c r="FS8" s="128"/>
      <c r="FT8" s="128"/>
      <c r="FU8" s="128"/>
      <c r="FV8" s="128"/>
      <c r="FW8" s="128"/>
      <c r="FX8" s="128"/>
      <c r="FY8" s="129"/>
    </row>
    <row r="9" spans="1:181" s="138" customFormat="1" ht="19.5" thickBot="1">
      <c r="A9" s="427"/>
      <c r="B9" s="427"/>
      <c r="C9" s="427"/>
      <c r="D9" s="427"/>
      <c r="E9" s="427"/>
      <c r="F9" s="427"/>
      <c r="G9" s="427"/>
      <c r="H9" s="427"/>
      <c r="I9" s="427"/>
      <c r="J9" s="427"/>
      <c r="K9" s="427"/>
      <c r="L9" s="427"/>
      <c r="M9" s="427"/>
      <c r="N9" s="427"/>
      <c r="O9" s="427"/>
      <c r="P9" s="427"/>
      <c r="Q9" s="427"/>
      <c r="R9" s="427"/>
      <c r="S9" s="427"/>
      <c r="T9" s="427"/>
      <c r="U9" s="427"/>
      <c r="V9" s="427"/>
      <c r="W9" s="427"/>
      <c r="X9" s="427"/>
      <c r="Y9" s="427"/>
      <c r="Z9" s="427"/>
      <c r="AA9" s="427"/>
      <c r="AB9" s="427"/>
      <c r="AC9" s="427"/>
      <c r="AD9" s="427"/>
      <c r="AE9" s="427"/>
      <c r="AF9" s="427"/>
      <c r="AG9" s="427"/>
      <c r="AH9" s="427"/>
      <c r="AI9" s="427"/>
      <c r="AJ9" s="427"/>
      <c r="AK9" s="427"/>
      <c r="AL9" s="427"/>
      <c r="AM9" s="427"/>
      <c r="AN9" s="427"/>
      <c r="AO9" s="427"/>
      <c r="AP9" s="427"/>
      <c r="AQ9" s="427"/>
      <c r="AR9" s="428"/>
      <c r="AS9" s="426">
        <v>2</v>
      </c>
      <c r="AT9" s="427"/>
      <c r="AU9" s="427"/>
      <c r="AV9" s="427"/>
      <c r="AW9" s="427"/>
      <c r="AX9" s="427"/>
      <c r="AY9" s="427"/>
      <c r="AZ9" s="427"/>
      <c r="BA9" s="427"/>
      <c r="BB9" s="427"/>
      <c r="BC9" s="427"/>
      <c r="BD9" s="428"/>
      <c r="BE9" s="426">
        <v>3</v>
      </c>
      <c r="BF9" s="427"/>
      <c r="BG9" s="427"/>
      <c r="BH9" s="427"/>
      <c r="BI9" s="427"/>
      <c r="BJ9" s="427"/>
      <c r="BK9" s="427"/>
      <c r="BL9" s="427"/>
      <c r="BM9" s="427"/>
      <c r="BN9" s="427"/>
      <c r="BO9" s="427"/>
      <c r="BP9" s="428"/>
      <c r="BQ9" s="426">
        <v>4</v>
      </c>
      <c r="BR9" s="427"/>
      <c r="BS9" s="427"/>
      <c r="BT9" s="427"/>
      <c r="BU9" s="427"/>
      <c r="BV9" s="427"/>
      <c r="BW9" s="427"/>
      <c r="BX9" s="427"/>
      <c r="BY9" s="427"/>
      <c r="BZ9" s="427"/>
      <c r="CA9" s="427"/>
      <c r="CB9" s="427"/>
      <c r="CC9" s="428"/>
      <c r="CD9" s="426">
        <v>5</v>
      </c>
      <c r="CE9" s="427"/>
      <c r="CF9" s="427"/>
      <c r="CG9" s="427"/>
      <c r="CH9" s="427"/>
      <c r="CI9" s="427"/>
      <c r="CJ9" s="427"/>
      <c r="CK9" s="427"/>
      <c r="CL9" s="427"/>
      <c r="CM9" s="427"/>
      <c r="CN9" s="427"/>
      <c r="CO9" s="427"/>
      <c r="CP9" s="428"/>
      <c r="CQ9" s="426">
        <v>6</v>
      </c>
      <c r="CR9" s="427"/>
      <c r="CS9" s="427"/>
      <c r="CT9" s="427"/>
      <c r="CU9" s="427"/>
      <c r="CV9" s="427"/>
      <c r="CW9" s="427"/>
      <c r="CX9" s="427"/>
      <c r="CY9" s="427"/>
      <c r="CZ9" s="427"/>
      <c r="DA9" s="427"/>
      <c r="DB9" s="427"/>
      <c r="DC9" s="428"/>
      <c r="EF9" s="190"/>
      <c r="EQ9" s="163" t="s">
        <v>233</v>
      </c>
      <c r="ER9" s="136"/>
      <c r="ES9" s="136"/>
      <c r="ET9" s="136"/>
      <c r="EU9" s="136"/>
      <c r="EV9" s="136"/>
      <c r="EW9" s="136"/>
      <c r="EX9" s="136"/>
      <c r="EY9" s="136"/>
      <c r="EZ9" s="136"/>
      <c r="FA9" s="136"/>
      <c r="FB9" s="136"/>
      <c r="FC9" s="136"/>
      <c r="FD9" s="136"/>
      <c r="FE9" s="136"/>
      <c r="FF9" s="136"/>
      <c r="FG9" s="136"/>
      <c r="FH9" s="136"/>
      <c r="FI9" s="136"/>
      <c r="FJ9" s="136"/>
      <c r="FK9" s="136"/>
      <c r="FL9" s="136"/>
      <c r="FM9" s="136"/>
      <c r="FN9" s="136"/>
      <c r="FO9" s="136"/>
      <c r="FP9" s="136"/>
      <c r="FQ9" s="136"/>
      <c r="FR9" s="136"/>
      <c r="FS9" s="136"/>
      <c r="FT9" s="136"/>
      <c r="FU9" s="136"/>
      <c r="FV9" s="136"/>
      <c r="FW9" s="136"/>
      <c r="FX9" s="136"/>
      <c r="FY9" s="137"/>
    </row>
    <row r="10" spans="1:181" ht="73.5" customHeight="1" thickTop="1">
      <c r="A10" s="429" t="s">
        <v>249</v>
      </c>
      <c r="B10" s="429"/>
      <c r="C10" s="429"/>
      <c r="D10" s="429"/>
      <c r="E10" s="429"/>
      <c r="F10" s="429"/>
      <c r="G10" s="429"/>
      <c r="H10" s="429"/>
      <c r="I10" s="429"/>
      <c r="J10" s="429"/>
      <c r="K10" s="429"/>
      <c r="L10" s="429"/>
      <c r="M10" s="429"/>
      <c r="N10" s="429"/>
      <c r="O10" s="429"/>
      <c r="P10" s="429"/>
      <c r="Q10" s="429"/>
      <c r="R10" s="429"/>
      <c r="S10" s="429"/>
      <c r="T10" s="429"/>
      <c r="U10" s="429"/>
      <c r="V10" s="429"/>
      <c r="W10" s="429"/>
      <c r="X10" s="429"/>
      <c r="Y10" s="429"/>
      <c r="Z10" s="429"/>
      <c r="AA10" s="429"/>
      <c r="AB10" s="429"/>
      <c r="AC10" s="429"/>
      <c r="AD10" s="429"/>
      <c r="AE10" s="429"/>
      <c r="AF10" s="429"/>
      <c r="AG10" s="429"/>
      <c r="AH10" s="429"/>
      <c r="AI10" s="429"/>
      <c r="AJ10" s="429"/>
      <c r="AK10" s="429"/>
      <c r="AL10" s="429"/>
      <c r="AM10" s="429"/>
      <c r="AN10" s="429"/>
      <c r="AO10" s="429"/>
      <c r="AP10" s="429"/>
      <c r="AQ10" s="429"/>
      <c r="AR10" s="430"/>
      <c r="AS10" s="511">
        <f>IF('Ф.2.1.'!AT23&gt;0,1,0)</f>
        <v>1</v>
      </c>
      <c r="AT10" s="511"/>
      <c r="AU10" s="511"/>
      <c r="AV10" s="511"/>
      <c r="AW10" s="511"/>
      <c r="AX10" s="511"/>
      <c r="AY10" s="511"/>
      <c r="AZ10" s="511"/>
      <c r="BA10" s="511"/>
      <c r="BB10" s="511"/>
      <c r="BC10" s="511"/>
      <c r="BD10" s="511"/>
      <c r="BE10" s="420">
        <v>1</v>
      </c>
      <c r="BF10" s="421"/>
      <c r="BG10" s="421"/>
      <c r="BH10" s="421"/>
      <c r="BI10" s="421"/>
      <c r="BJ10" s="421"/>
      <c r="BK10" s="421"/>
      <c r="BL10" s="421"/>
      <c r="BM10" s="421"/>
      <c r="BN10" s="421"/>
      <c r="BO10" s="421"/>
      <c r="BP10" s="422"/>
      <c r="BQ10" s="512">
        <f>IF(AS10=0,0,AS10/BE10*100)</f>
        <v>100</v>
      </c>
      <c r="BR10" s="552"/>
      <c r="BS10" s="552"/>
      <c r="BT10" s="552"/>
      <c r="BU10" s="552"/>
      <c r="BV10" s="552"/>
      <c r="BW10" s="552"/>
      <c r="BX10" s="552"/>
      <c r="BY10" s="552"/>
      <c r="BZ10" s="552"/>
      <c r="CA10" s="552"/>
      <c r="CB10" s="552"/>
      <c r="CC10" s="553"/>
      <c r="CD10" s="420" t="s">
        <v>47</v>
      </c>
      <c r="CE10" s="421"/>
      <c r="CF10" s="421"/>
      <c r="CG10" s="421"/>
      <c r="CH10" s="421"/>
      <c r="CI10" s="421"/>
      <c r="CJ10" s="421"/>
      <c r="CK10" s="421"/>
      <c r="CL10" s="421"/>
      <c r="CM10" s="421"/>
      <c r="CN10" s="421"/>
      <c r="CO10" s="421"/>
      <c r="CP10" s="422"/>
      <c r="CQ10" s="420">
        <v>3</v>
      </c>
      <c r="CR10" s="421"/>
      <c r="CS10" s="421"/>
      <c r="CT10" s="421"/>
      <c r="CU10" s="421"/>
      <c r="CV10" s="421"/>
      <c r="CW10" s="421"/>
      <c r="CX10" s="421"/>
      <c r="CY10" s="421"/>
      <c r="CZ10" s="421"/>
      <c r="DA10" s="421"/>
      <c r="DB10" s="421"/>
      <c r="DC10" s="422"/>
      <c r="DK10" s="121"/>
      <c r="EF10" s="164">
        <v>1</v>
      </c>
      <c r="EQ10" s="161" t="s">
        <v>115</v>
      </c>
      <c r="ER10" s="123"/>
      <c r="ES10" s="123"/>
      <c r="ET10" s="123"/>
      <c r="EU10" s="123"/>
      <c r="EV10" s="123"/>
      <c r="EW10" s="123"/>
      <c r="EX10" s="123"/>
      <c r="EY10" s="123"/>
      <c r="EZ10" s="123"/>
      <c r="FA10" s="123"/>
      <c r="FB10" s="123"/>
      <c r="FC10" s="123"/>
      <c r="FD10" s="123"/>
      <c r="FE10" s="123"/>
      <c r="FF10" s="123"/>
      <c r="FG10" s="123"/>
      <c r="FH10" s="123"/>
      <c r="FI10" s="123"/>
      <c r="FJ10" s="123"/>
      <c r="FK10" s="123"/>
      <c r="FL10" s="123"/>
      <c r="FM10" s="123"/>
      <c r="FN10" s="123"/>
      <c r="FO10" s="123"/>
      <c r="FP10" s="123"/>
      <c r="FQ10" s="123"/>
      <c r="FR10" s="123"/>
      <c r="FS10" s="123"/>
      <c r="FT10" s="123"/>
      <c r="FU10" s="124"/>
      <c r="FV10" s="124"/>
      <c r="FW10" s="124"/>
      <c r="FX10" s="124"/>
      <c r="FY10" s="125"/>
    </row>
    <row r="11" spans="1:181" ht="18.75">
      <c r="A11" s="429"/>
      <c r="B11" s="429"/>
      <c r="C11" s="429"/>
      <c r="D11" s="429"/>
      <c r="E11" s="429"/>
      <c r="F11" s="429"/>
      <c r="G11" s="429"/>
      <c r="H11" s="429"/>
      <c r="I11" s="429"/>
      <c r="J11" s="429"/>
      <c r="K11" s="429"/>
      <c r="L11" s="429"/>
      <c r="M11" s="429"/>
      <c r="N11" s="429"/>
      <c r="O11" s="429"/>
      <c r="P11" s="429"/>
      <c r="Q11" s="429"/>
      <c r="R11" s="429"/>
      <c r="S11" s="429"/>
      <c r="T11" s="429"/>
      <c r="U11" s="429"/>
      <c r="V11" s="429"/>
      <c r="W11" s="429"/>
      <c r="X11" s="429"/>
      <c r="Y11" s="429"/>
      <c r="Z11" s="429"/>
      <c r="AA11" s="429"/>
      <c r="AB11" s="429"/>
      <c r="AC11" s="429"/>
      <c r="AD11" s="429"/>
      <c r="AE11" s="429"/>
      <c r="AF11" s="429"/>
      <c r="AG11" s="429"/>
      <c r="AH11" s="429"/>
      <c r="AI11" s="429"/>
      <c r="AJ11" s="429"/>
      <c r="AK11" s="429"/>
      <c r="AL11" s="429"/>
      <c r="AM11" s="429"/>
      <c r="AN11" s="429"/>
      <c r="AO11" s="429"/>
      <c r="AP11" s="429"/>
      <c r="AQ11" s="429"/>
      <c r="AR11" s="430"/>
      <c r="AS11" s="549"/>
      <c r="AT11" s="550"/>
      <c r="AU11" s="550"/>
      <c r="AV11" s="550"/>
      <c r="AW11" s="550"/>
      <c r="AX11" s="550"/>
      <c r="AY11" s="550"/>
      <c r="AZ11" s="550"/>
      <c r="BA11" s="550"/>
      <c r="BB11" s="550"/>
      <c r="BC11" s="550"/>
      <c r="BD11" s="551"/>
      <c r="BE11" s="420"/>
      <c r="BF11" s="421"/>
      <c r="BG11" s="421"/>
      <c r="BH11" s="421"/>
      <c r="BI11" s="421"/>
      <c r="BJ11" s="421"/>
      <c r="BK11" s="421"/>
      <c r="BL11" s="421"/>
      <c r="BM11" s="421"/>
      <c r="BN11" s="421"/>
      <c r="BO11" s="421"/>
      <c r="BP11" s="422"/>
      <c r="BQ11" s="420"/>
      <c r="BR11" s="421"/>
      <c r="BS11" s="421"/>
      <c r="BT11" s="421"/>
      <c r="BU11" s="421"/>
      <c r="BV11" s="421"/>
      <c r="BW11" s="421"/>
      <c r="BX11" s="421"/>
      <c r="BY11" s="421"/>
      <c r="BZ11" s="421"/>
      <c r="CA11" s="421"/>
      <c r="CB11" s="421"/>
      <c r="CC11" s="422"/>
      <c r="CD11" s="420"/>
      <c r="CE11" s="421"/>
      <c r="CF11" s="421"/>
      <c r="CG11" s="421"/>
      <c r="CH11" s="421"/>
      <c r="CI11" s="421"/>
      <c r="CJ11" s="421"/>
      <c r="CK11" s="421"/>
      <c r="CL11" s="421"/>
      <c r="CM11" s="421"/>
      <c r="CN11" s="421"/>
      <c r="CO11" s="421"/>
      <c r="CP11" s="422"/>
      <c r="CQ11" s="420"/>
      <c r="CR11" s="421"/>
      <c r="CS11" s="421"/>
      <c r="CT11" s="421"/>
      <c r="CU11" s="421"/>
      <c r="CV11" s="421"/>
      <c r="CW11" s="421"/>
      <c r="CX11" s="421"/>
      <c r="CY11" s="421"/>
      <c r="CZ11" s="421"/>
      <c r="DA11" s="421"/>
      <c r="DB11" s="421"/>
      <c r="DC11" s="422"/>
      <c r="EQ11" s="162" t="s">
        <v>109</v>
      </c>
      <c r="ER11" s="128"/>
      <c r="ES11" s="128"/>
      <c r="ET11" s="128"/>
      <c r="EU11" s="128"/>
      <c r="EV11" s="128"/>
      <c r="EW11" s="128"/>
      <c r="EX11" s="128"/>
      <c r="EY11" s="128"/>
      <c r="EZ11" s="128"/>
      <c r="FA11" s="128"/>
      <c r="FB11" s="128"/>
      <c r="FC11" s="128"/>
      <c r="FD11" s="128"/>
      <c r="FE11" s="128"/>
      <c r="FF11" s="128"/>
      <c r="FG11" s="128"/>
      <c r="FH11" s="128"/>
      <c r="FI11" s="128"/>
      <c r="FJ11" s="128"/>
      <c r="FK11" s="128"/>
      <c r="FL11" s="128"/>
      <c r="FM11" s="128"/>
      <c r="FN11" s="128"/>
      <c r="FO11" s="128"/>
      <c r="FP11" s="128"/>
      <c r="FQ11" s="128"/>
      <c r="FR11" s="128"/>
      <c r="FS11" s="128"/>
      <c r="FT11" s="128"/>
      <c r="FU11" s="128"/>
      <c r="FV11" s="128"/>
      <c r="FW11" s="128"/>
      <c r="FX11" s="128"/>
      <c r="FY11" s="129"/>
    </row>
    <row r="12" spans="1:181" ht="29.25" customHeight="1">
      <c r="A12" s="429" t="s">
        <v>77</v>
      </c>
      <c r="B12" s="429"/>
      <c r="C12" s="429"/>
      <c r="D12" s="429"/>
      <c r="E12" s="429"/>
      <c r="F12" s="429"/>
      <c r="G12" s="429"/>
      <c r="H12" s="429"/>
      <c r="I12" s="429"/>
      <c r="J12" s="429"/>
      <c r="K12" s="429"/>
      <c r="L12" s="429"/>
      <c r="M12" s="429"/>
      <c r="N12" s="429"/>
      <c r="O12" s="429"/>
      <c r="P12" s="429"/>
      <c r="Q12" s="429"/>
      <c r="R12" s="429"/>
      <c r="S12" s="429"/>
      <c r="T12" s="429"/>
      <c r="U12" s="429"/>
      <c r="V12" s="429"/>
      <c r="W12" s="429"/>
      <c r="X12" s="429"/>
      <c r="Y12" s="429"/>
      <c r="Z12" s="429"/>
      <c r="AA12" s="429"/>
      <c r="AB12" s="429"/>
      <c r="AC12" s="429"/>
      <c r="AD12" s="429"/>
      <c r="AE12" s="429"/>
      <c r="AF12" s="429"/>
      <c r="AG12" s="429"/>
      <c r="AH12" s="429"/>
      <c r="AI12" s="429"/>
      <c r="AJ12" s="429"/>
      <c r="AK12" s="429"/>
      <c r="AL12" s="429"/>
      <c r="AM12" s="429"/>
      <c r="AN12" s="429"/>
      <c r="AO12" s="429"/>
      <c r="AP12" s="429"/>
      <c r="AQ12" s="429"/>
      <c r="AR12" s="430"/>
      <c r="AS12" s="549" t="s">
        <v>29</v>
      </c>
      <c r="AT12" s="550"/>
      <c r="AU12" s="550"/>
      <c r="AV12" s="550"/>
      <c r="AW12" s="550"/>
      <c r="AX12" s="550"/>
      <c r="AY12" s="550"/>
      <c r="AZ12" s="550"/>
      <c r="BA12" s="550"/>
      <c r="BB12" s="550"/>
      <c r="BC12" s="550"/>
      <c r="BD12" s="551"/>
      <c r="BE12" s="420" t="s">
        <v>29</v>
      </c>
      <c r="BF12" s="421"/>
      <c r="BG12" s="421"/>
      <c r="BH12" s="421"/>
      <c r="BI12" s="421"/>
      <c r="BJ12" s="421"/>
      <c r="BK12" s="421"/>
      <c r="BL12" s="421"/>
      <c r="BM12" s="421"/>
      <c r="BN12" s="421"/>
      <c r="BO12" s="421"/>
      <c r="BP12" s="422"/>
      <c r="BQ12" s="420" t="s">
        <v>29</v>
      </c>
      <c r="BR12" s="421"/>
      <c r="BS12" s="421"/>
      <c r="BT12" s="421"/>
      <c r="BU12" s="421"/>
      <c r="BV12" s="421"/>
      <c r="BW12" s="421"/>
      <c r="BX12" s="421"/>
      <c r="BY12" s="421"/>
      <c r="BZ12" s="421"/>
      <c r="CA12" s="421"/>
      <c r="CB12" s="421"/>
      <c r="CC12" s="422"/>
      <c r="CD12" s="420" t="s">
        <v>29</v>
      </c>
      <c r="CE12" s="421"/>
      <c r="CF12" s="421"/>
      <c r="CG12" s="421"/>
      <c r="CH12" s="421"/>
      <c r="CI12" s="421"/>
      <c r="CJ12" s="421"/>
      <c r="CK12" s="421"/>
      <c r="CL12" s="421"/>
      <c r="CM12" s="421"/>
      <c r="CN12" s="421"/>
      <c r="CO12" s="421"/>
      <c r="CP12" s="422"/>
      <c r="CQ12" s="420">
        <f>ROUND((CQ14+CQ16+CQ18+CQ20+CQ22+CQ24)/6,0)</f>
        <v>2</v>
      </c>
      <c r="CR12" s="421"/>
      <c r="CS12" s="421"/>
      <c r="CT12" s="421"/>
      <c r="CU12" s="421"/>
      <c r="CV12" s="421"/>
      <c r="CW12" s="421"/>
      <c r="CX12" s="421"/>
      <c r="CY12" s="421"/>
      <c r="CZ12" s="421"/>
      <c r="DA12" s="421"/>
      <c r="DB12" s="421"/>
      <c r="DC12" s="422"/>
      <c r="EF12" s="165">
        <v>2</v>
      </c>
      <c r="EQ12" s="162" t="s">
        <v>233</v>
      </c>
      <c r="ER12" s="128"/>
      <c r="ES12" s="128"/>
      <c r="ET12" s="128"/>
      <c r="EU12" s="128"/>
      <c r="EV12" s="128"/>
      <c r="EW12" s="128"/>
      <c r="EX12" s="128"/>
      <c r="EY12" s="128"/>
      <c r="EZ12" s="128"/>
      <c r="FA12" s="128"/>
      <c r="FB12" s="128"/>
      <c r="FC12" s="128"/>
      <c r="FD12" s="128"/>
      <c r="FE12" s="128"/>
      <c r="FF12" s="128"/>
      <c r="FG12" s="128"/>
      <c r="FH12" s="128"/>
      <c r="FI12" s="128"/>
      <c r="FJ12" s="128"/>
      <c r="FK12" s="128"/>
      <c r="FL12" s="128"/>
      <c r="FM12" s="128"/>
      <c r="FN12" s="128"/>
      <c r="FO12" s="128"/>
      <c r="FP12" s="128"/>
      <c r="FQ12" s="128"/>
      <c r="FR12" s="128"/>
      <c r="FS12" s="128"/>
      <c r="FT12" s="128"/>
      <c r="FU12" s="128"/>
      <c r="FV12" s="128"/>
      <c r="FW12" s="128"/>
      <c r="FX12" s="128"/>
      <c r="FY12" s="129"/>
    </row>
    <row r="13" spans="1:181" ht="15" customHeight="1">
      <c r="A13" s="429" t="s">
        <v>56</v>
      </c>
      <c r="B13" s="429"/>
      <c r="C13" s="429"/>
      <c r="D13" s="429"/>
      <c r="E13" s="429"/>
      <c r="F13" s="429"/>
      <c r="G13" s="429"/>
      <c r="H13" s="429"/>
      <c r="I13" s="429"/>
      <c r="J13" s="429"/>
      <c r="K13" s="429"/>
      <c r="L13" s="429"/>
      <c r="M13" s="429"/>
      <c r="N13" s="429"/>
      <c r="O13" s="429"/>
      <c r="P13" s="429"/>
      <c r="Q13" s="429"/>
      <c r="R13" s="429"/>
      <c r="S13" s="429"/>
      <c r="T13" s="429"/>
      <c r="U13" s="429"/>
      <c r="V13" s="429"/>
      <c r="W13" s="429"/>
      <c r="X13" s="429"/>
      <c r="Y13" s="429"/>
      <c r="Z13" s="429"/>
      <c r="AA13" s="429"/>
      <c r="AB13" s="429"/>
      <c r="AC13" s="429"/>
      <c r="AD13" s="429"/>
      <c r="AE13" s="429"/>
      <c r="AF13" s="429"/>
      <c r="AG13" s="429"/>
      <c r="AH13" s="429"/>
      <c r="AI13" s="429"/>
      <c r="AJ13" s="429"/>
      <c r="AK13" s="429"/>
      <c r="AL13" s="429"/>
      <c r="AM13" s="429"/>
      <c r="AN13" s="429"/>
      <c r="AO13" s="429"/>
      <c r="AP13" s="429"/>
      <c r="AQ13" s="429"/>
      <c r="AR13" s="430"/>
      <c r="AS13" s="549"/>
      <c r="AT13" s="550"/>
      <c r="AU13" s="550"/>
      <c r="AV13" s="550"/>
      <c r="AW13" s="550"/>
      <c r="AX13" s="550"/>
      <c r="AY13" s="550"/>
      <c r="AZ13" s="550"/>
      <c r="BA13" s="550"/>
      <c r="BB13" s="550"/>
      <c r="BC13" s="550"/>
      <c r="BD13" s="551"/>
      <c r="BE13" s="420"/>
      <c r="BF13" s="421"/>
      <c r="BG13" s="421"/>
      <c r="BH13" s="421"/>
      <c r="BI13" s="421"/>
      <c r="BJ13" s="421"/>
      <c r="BK13" s="421"/>
      <c r="BL13" s="421"/>
      <c r="BM13" s="421"/>
      <c r="BN13" s="421"/>
      <c r="BO13" s="421"/>
      <c r="BP13" s="422"/>
      <c r="BQ13" s="420"/>
      <c r="BR13" s="421"/>
      <c r="BS13" s="421"/>
      <c r="BT13" s="421"/>
      <c r="BU13" s="421"/>
      <c r="BV13" s="421"/>
      <c r="BW13" s="421"/>
      <c r="BX13" s="421"/>
      <c r="BY13" s="421"/>
      <c r="BZ13" s="421"/>
      <c r="CA13" s="421"/>
      <c r="CB13" s="421"/>
      <c r="CC13" s="422"/>
      <c r="CD13" s="420"/>
      <c r="CE13" s="421"/>
      <c r="CF13" s="421"/>
      <c r="CG13" s="421"/>
      <c r="CH13" s="421"/>
      <c r="CI13" s="421"/>
      <c r="CJ13" s="421"/>
      <c r="CK13" s="421"/>
      <c r="CL13" s="421"/>
      <c r="CM13" s="421"/>
      <c r="CN13" s="421"/>
      <c r="CO13" s="421"/>
      <c r="CP13" s="422"/>
      <c r="CQ13" s="420"/>
      <c r="CR13" s="421"/>
      <c r="CS13" s="421"/>
      <c r="CT13" s="421"/>
      <c r="CU13" s="421"/>
      <c r="CV13" s="421"/>
      <c r="CW13" s="421"/>
      <c r="CX13" s="421"/>
      <c r="CY13" s="421"/>
      <c r="CZ13" s="421"/>
      <c r="DA13" s="421"/>
      <c r="DB13" s="421"/>
      <c r="DC13" s="422"/>
      <c r="EQ13" s="162" t="s">
        <v>111</v>
      </c>
      <c r="ER13" s="128"/>
      <c r="ES13" s="128"/>
      <c r="ET13" s="128"/>
      <c r="EU13" s="128"/>
      <c r="EV13" s="128"/>
      <c r="EW13" s="128"/>
      <c r="EX13" s="128"/>
      <c r="EY13" s="128"/>
      <c r="EZ13" s="128"/>
      <c r="FA13" s="128"/>
      <c r="FB13" s="128"/>
      <c r="FC13" s="128"/>
      <c r="FD13" s="128"/>
      <c r="FE13" s="128"/>
      <c r="FF13" s="128"/>
      <c r="FG13" s="128"/>
      <c r="FH13" s="128"/>
      <c r="FI13" s="128"/>
      <c r="FJ13" s="128"/>
      <c r="FK13" s="128"/>
      <c r="FL13" s="128"/>
      <c r="FM13" s="128"/>
      <c r="FN13" s="128"/>
      <c r="FO13" s="128"/>
      <c r="FP13" s="128"/>
      <c r="FQ13" s="128"/>
      <c r="FR13" s="128"/>
      <c r="FS13" s="128"/>
      <c r="FT13" s="128"/>
      <c r="FU13" s="128"/>
      <c r="FV13" s="128"/>
      <c r="FW13" s="128"/>
      <c r="FX13" s="128"/>
      <c r="FY13" s="129"/>
    </row>
    <row r="14" spans="1:181" s="142" customFormat="1" ht="18.75">
      <c r="A14" s="439" t="s">
        <v>78</v>
      </c>
      <c r="B14" s="439"/>
      <c r="C14" s="439"/>
      <c r="D14" s="439"/>
      <c r="E14" s="439"/>
      <c r="F14" s="439"/>
      <c r="G14" s="439"/>
      <c r="H14" s="439"/>
      <c r="I14" s="439"/>
      <c r="J14" s="439"/>
      <c r="K14" s="439"/>
      <c r="L14" s="439"/>
      <c r="M14" s="439"/>
      <c r="N14" s="439"/>
      <c r="O14" s="439"/>
      <c r="P14" s="439"/>
      <c r="Q14" s="439"/>
      <c r="R14" s="439"/>
      <c r="S14" s="439"/>
      <c r="T14" s="439"/>
      <c r="U14" s="439"/>
      <c r="V14" s="439"/>
      <c r="W14" s="439"/>
      <c r="X14" s="439"/>
      <c r="Y14" s="439"/>
      <c r="Z14" s="439"/>
      <c r="AA14" s="439"/>
      <c r="AB14" s="439"/>
      <c r="AC14" s="439"/>
      <c r="AD14" s="439"/>
      <c r="AE14" s="439"/>
      <c r="AF14" s="439"/>
      <c r="AG14" s="439"/>
      <c r="AH14" s="439"/>
      <c r="AI14" s="439"/>
      <c r="AJ14" s="439"/>
      <c r="AK14" s="439"/>
      <c r="AL14" s="439"/>
      <c r="AM14" s="439"/>
      <c r="AN14" s="439"/>
      <c r="AO14" s="439"/>
      <c r="AP14" s="439"/>
      <c r="AQ14" s="439"/>
      <c r="AR14" s="440"/>
      <c r="AS14" s="536">
        <v>0</v>
      </c>
      <c r="AT14" s="554"/>
      <c r="AU14" s="554"/>
      <c r="AV14" s="554"/>
      <c r="AW14" s="554"/>
      <c r="AX14" s="554"/>
      <c r="AY14" s="554"/>
      <c r="AZ14" s="554"/>
      <c r="BA14" s="554"/>
      <c r="BB14" s="554"/>
      <c r="BC14" s="554"/>
      <c r="BD14" s="555"/>
      <c r="BE14" s="471">
        <v>0</v>
      </c>
      <c r="BF14" s="490"/>
      <c r="BG14" s="490"/>
      <c r="BH14" s="490"/>
      <c r="BI14" s="490"/>
      <c r="BJ14" s="490"/>
      <c r="BK14" s="490"/>
      <c r="BL14" s="490"/>
      <c r="BM14" s="490"/>
      <c r="BN14" s="490"/>
      <c r="BO14" s="490"/>
      <c r="BP14" s="491"/>
      <c r="BQ14" s="471">
        <v>100</v>
      </c>
      <c r="BR14" s="490"/>
      <c r="BS14" s="490"/>
      <c r="BT14" s="490"/>
      <c r="BU14" s="490"/>
      <c r="BV14" s="490"/>
      <c r="BW14" s="490"/>
      <c r="BX14" s="490"/>
      <c r="BY14" s="490"/>
      <c r="BZ14" s="490"/>
      <c r="CA14" s="490"/>
      <c r="CB14" s="490"/>
      <c r="CC14" s="491"/>
      <c r="CD14" s="431" t="s">
        <v>61</v>
      </c>
      <c r="CE14" s="432"/>
      <c r="CF14" s="432"/>
      <c r="CG14" s="432"/>
      <c r="CH14" s="432"/>
      <c r="CI14" s="432"/>
      <c r="CJ14" s="432"/>
      <c r="CK14" s="432"/>
      <c r="CL14" s="432"/>
      <c r="CM14" s="432"/>
      <c r="CN14" s="432"/>
      <c r="CO14" s="432"/>
      <c r="CP14" s="433"/>
      <c r="CQ14" s="431">
        <v>2</v>
      </c>
      <c r="CR14" s="432"/>
      <c r="CS14" s="432"/>
      <c r="CT14" s="432"/>
      <c r="CU14" s="432"/>
      <c r="CV14" s="432"/>
      <c r="CW14" s="432"/>
      <c r="CX14" s="432"/>
      <c r="CY14" s="432"/>
      <c r="CZ14" s="432"/>
      <c r="DA14" s="432"/>
      <c r="DB14" s="432"/>
      <c r="DC14" s="433"/>
      <c r="EF14" s="165"/>
      <c r="EQ14" s="162" t="s">
        <v>232</v>
      </c>
      <c r="ER14" s="128"/>
      <c r="ES14" s="128"/>
      <c r="ET14" s="128"/>
      <c r="EU14" s="128"/>
      <c r="EV14" s="128"/>
      <c r="EW14" s="128"/>
      <c r="EX14" s="128"/>
      <c r="EY14" s="128"/>
      <c r="EZ14" s="128"/>
      <c r="FA14" s="128"/>
      <c r="FB14" s="128"/>
      <c r="FC14" s="128"/>
      <c r="FD14" s="128"/>
      <c r="FE14" s="128"/>
      <c r="FF14" s="128"/>
      <c r="FG14" s="128"/>
      <c r="FH14" s="128"/>
      <c r="FI14" s="128"/>
      <c r="FJ14" s="128"/>
      <c r="FK14" s="128"/>
      <c r="FL14" s="128"/>
      <c r="FM14" s="128"/>
      <c r="FN14" s="128"/>
      <c r="FO14" s="128"/>
      <c r="FP14" s="128"/>
      <c r="FQ14" s="128"/>
      <c r="FR14" s="128"/>
      <c r="FS14" s="128"/>
      <c r="FT14" s="128"/>
      <c r="FU14" s="128"/>
      <c r="FV14" s="128"/>
      <c r="FW14" s="128"/>
      <c r="FX14" s="128"/>
      <c r="FY14" s="129"/>
    </row>
    <row r="15" spans="1:181" ht="72" customHeight="1">
      <c r="A15" s="437" t="s">
        <v>79</v>
      </c>
      <c r="B15" s="437"/>
      <c r="C15" s="437"/>
      <c r="D15" s="437"/>
      <c r="E15" s="437"/>
      <c r="F15" s="437"/>
      <c r="G15" s="437"/>
      <c r="H15" s="437"/>
      <c r="I15" s="437"/>
      <c r="J15" s="437"/>
      <c r="K15" s="437"/>
      <c r="L15" s="437"/>
      <c r="M15" s="437"/>
      <c r="N15" s="437"/>
      <c r="O15" s="437"/>
      <c r="P15" s="437"/>
      <c r="Q15" s="437"/>
      <c r="R15" s="437"/>
      <c r="S15" s="437"/>
      <c r="T15" s="437"/>
      <c r="U15" s="437"/>
      <c r="V15" s="437"/>
      <c r="W15" s="437"/>
      <c r="X15" s="437"/>
      <c r="Y15" s="437"/>
      <c r="Z15" s="437"/>
      <c r="AA15" s="437"/>
      <c r="AB15" s="437"/>
      <c r="AC15" s="437"/>
      <c r="AD15" s="437"/>
      <c r="AE15" s="437"/>
      <c r="AF15" s="437"/>
      <c r="AG15" s="437"/>
      <c r="AH15" s="437"/>
      <c r="AI15" s="437"/>
      <c r="AJ15" s="437"/>
      <c r="AK15" s="437"/>
      <c r="AL15" s="437"/>
      <c r="AM15" s="437"/>
      <c r="AN15" s="437"/>
      <c r="AO15" s="437"/>
      <c r="AP15" s="437"/>
      <c r="AQ15" s="437"/>
      <c r="AR15" s="438"/>
      <c r="AS15" s="556"/>
      <c r="AT15" s="557"/>
      <c r="AU15" s="557"/>
      <c r="AV15" s="557"/>
      <c r="AW15" s="557"/>
      <c r="AX15" s="557"/>
      <c r="AY15" s="557"/>
      <c r="AZ15" s="557"/>
      <c r="BA15" s="557"/>
      <c r="BB15" s="557"/>
      <c r="BC15" s="557"/>
      <c r="BD15" s="558"/>
      <c r="BE15" s="492"/>
      <c r="BF15" s="493"/>
      <c r="BG15" s="493"/>
      <c r="BH15" s="493"/>
      <c r="BI15" s="493"/>
      <c r="BJ15" s="493"/>
      <c r="BK15" s="493"/>
      <c r="BL15" s="493"/>
      <c r="BM15" s="493"/>
      <c r="BN15" s="493"/>
      <c r="BO15" s="493"/>
      <c r="BP15" s="494"/>
      <c r="BQ15" s="492"/>
      <c r="BR15" s="493"/>
      <c r="BS15" s="493"/>
      <c r="BT15" s="493"/>
      <c r="BU15" s="493"/>
      <c r="BV15" s="493"/>
      <c r="BW15" s="493"/>
      <c r="BX15" s="493"/>
      <c r="BY15" s="493"/>
      <c r="BZ15" s="493"/>
      <c r="CA15" s="493"/>
      <c r="CB15" s="493"/>
      <c r="CC15" s="494"/>
      <c r="CD15" s="434"/>
      <c r="CE15" s="435"/>
      <c r="CF15" s="435"/>
      <c r="CG15" s="435"/>
      <c r="CH15" s="435"/>
      <c r="CI15" s="435"/>
      <c r="CJ15" s="435"/>
      <c r="CK15" s="435"/>
      <c r="CL15" s="435"/>
      <c r="CM15" s="435"/>
      <c r="CN15" s="435"/>
      <c r="CO15" s="435"/>
      <c r="CP15" s="436"/>
      <c r="CQ15" s="434"/>
      <c r="CR15" s="435"/>
      <c r="CS15" s="435"/>
      <c r="CT15" s="435"/>
      <c r="CU15" s="435"/>
      <c r="CV15" s="435"/>
      <c r="CW15" s="435"/>
      <c r="CX15" s="435"/>
      <c r="CY15" s="435"/>
      <c r="CZ15" s="435"/>
      <c r="DA15" s="435"/>
      <c r="DB15" s="435"/>
      <c r="DC15" s="436"/>
      <c r="EQ15" s="162" t="s">
        <v>113</v>
      </c>
      <c r="ER15" s="128"/>
      <c r="ES15" s="128"/>
      <c r="ET15" s="128"/>
      <c r="EU15" s="128"/>
      <c r="EV15" s="128"/>
      <c r="EW15" s="128"/>
      <c r="EX15" s="128"/>
      <c r="EY15" s="128"/>
      <c r="EZ15" s="128"/>
      <c r="FA15" s="128"/>
      <c r="FB15" s="128"/>
      <c r="FC15" s="128"/>
      <c r="FD15" s="128"/>
      <c r="FE15" s="128"/>
      <c r="FF15" s="128"/>
      <c r="FG15" s="128"/>
      <c r="FH15" s="128"/>
      <c r="FI15" s="128"/>
      <c r="FJ15" s="128"/>
      <c r="FK15" s="128"/>
      <c r="FL15" s="128"/>
      <c r="FM15" s="128"/>
      <c r="FN15" s="128"/>
      <c r="FO15" s="128"/>
      <c r="FP15" s="128"/>
      <c r="FQ15" s="128"/>
      <c r="FR15" s="128"/>
      <c r="FS15" s="128"/>
      <c r="FT15" s="128"/>
      <c r="FU15" s="128"/>
      <c r="FV15" s="128"/>
      <c r="FW15" s="128"/>
      <c r="FX15" s="128"/>
      <c r="FY15" s="129"/>
    </row>
    <row r="16" spans="1:181" s="142" customFormat="1" ht="19.5" thickBot="1">
      <c r="A16" s="439" t="s">
        <v>80</v>
      </c>
      <c r="B16" s="439"/>
      <c r="C16" s="439"/>
      <c r="D16" s="439"/>
      <c r="E16" s="439"/>
      <c r="F16" s="439"/>
      <c r="G16" s="439"/>
      <c r="H16" s="439"/>
      <c r="I16" s="439"/>
      <c r="J16" s="439"/>
      <c r="K16" s="439"/>
      <c r="L16" s="439"/>
      <c r="M16" s="439"/>
      <c r="N16" s="439"/>
      <c r="O16" s="439"/>
      <c r="P16" s="439"/>
      <c r="Q16" s="439"/>
      <c r="R16" s="439"/>
      <c r="S16" s="439"/>
      <c r="T16" s="439"/>
      <c r="U16" s="439"/>
      <c r="V16" s="439"/>
      <c r="W16" s="439"/>
      <c r="X16" s="439"/>
      <c r="Y16" s="439"/>
      <c r="Z16" s="439"/>
      <c r="AA16" s="439"/>
      <c r="AB16" s="439"/>
      <c r="AC16" s="439"/>
      <c r="AD16" s="439"/>
      <c r="AE16" s="439"/>
      <c r="AF16" s="439"/>
      <c r="AG16" s="439"/>
      <c r="AH16" s="439"/>
      <c r="AI16" s="439"/>
      <c r="AJ16" s="439"/>
      <c r="AK16" s="439"/>
      <c r="AL16" s="439"/>
      <c r="AM16" s="439"/>
      <c r="AN16" s="439"/>
      <c r="AO16" s="439"/>
      <c r="AP16" s="439"/>
      <c r="AQ16" s="439"/>
      <c r="AR16" s="440"/>
      <c r="AS16" s="536">
        <v>0</v>
      </c>
      <c r="AT16" s="554"/>
      <c r="AU16" s="554"/>
      <c r="AV16" s="554"/>
      <c r="AW16" s="554"/>
      <c r="AX16" s="554"/>
      <c r="AY16" s="554"/>
      <c r="AZ16" s="554"/>
      <c r="BA16" s="554"/>
      <c r="BB16" s="554"/>
      <c r="BC16" s="554"/>
      <c r="BD16" s="555"/>
      <c r="BE16" s="471">
        <v>0</v>
      </c>
      <c r="BF16" s="490"/>
      <c r="BG16" s="490"/>
      <c r="BH16" s="490"/>
      <c r="BI16" s="490"/>
      <c r="BJ16" s="490"/>
      <c r="BK16" s="490"/>
      <c r="BL16" s="490"/>
      <c r="BM16" s="490"/>
      <c r="BN16" s="490"/>
      <c r="BO16" s="490"/>
      <c r="BP16" s="491"/>
      <c r="BQ16" s="471">
        <v>100</v>
      </c>
      <c r="BR16" s="490"/>
      <c r="BS16" s="490"/>
      <c r="BT16" s="490"/>
      <c r="BU16" s="490"/>
      <c r="BV16" s="490"/>
      <c r="BW16" s="490"/>
      <c r="BX16" s="490"/>
      <c r="BY16" s="490"/>
      <c r="BZ16" s="490"/>
      <c r="CA16" s="490"/>
      <c r="CB16" s="490"/>
      <c r="CC16" s="491"/>
      <c r="CD16" s="431" t="s">
        <v>47</v>
      </c>
      <c r="CE16" s="432"/>
      <c r="CF16" s="432"/>
      <c r="CG16" s="432"/>
      <c r="CH16" s="432"/>
      <c r="CI16" s="432"/>
      <c r="CJ16" s="432"/>
      <c r="CK16" s="432"/>
      <c r="CL16" s="432"/>
      <c r="CM16" s="432"/>
      <c r="CN16" s="432"/>
      <c r="CO16" s="432"/>
      <c r="CP16" s="433"/>
      <c r="CQ16" s="431">
        <v>2</v>
      </c>
      <c r="CR16" s="432"/>
      <c r="CS16" s="432"/>
      <c r="CT16" s="432"/>
      <c r="CU16" s="432"/>
      <c r="CV16" s="432"/>
      <c r="CW16" s="432"/>
      <c r="CX16" s="432"/>
      <c r="CY16" s="432"/>
      <c r="CZ16" s="432"/>
      <c r="DA16" s="432"/>
      <c r="DB16" s="432"/>
      <c r="DC16" s="433"/>
      <c r="EF16" s="164"/>
      <c r="EQ16" s="163" t="s">
        <v>234</v>
      </c>
      <c r="ER16" s="136"/>
      <c r="ES16" s="136"/>
      <c r="ET16" s="136"/>
      <c r="EU16" s="136"/>
      <c r="EV16" s="136"/>
      <c r="EW16" s="136"/>
      <c r="EX16" s="136"/>
      <c r="EY16" s="136"/>
      <c r="EZ16" s="136"/>
      <c r="FA16" s="136"/>
      <c r="FB16" s="136"/>
      <c r="FC16" s="136"/>
      <c r="FD16" s="136"/>
      <c r="FE16" s="136"/>
      <c r="FF16" s="136"/>
      <c r="FG16" s="136"/>
      <c r="FH16" s="136"/>
      <c r="FI16" s="136"/>
      <c r="FJ16" s="136"/>
      <c r="FK16" s="136"/>
      <c r="FL16" s="136"/>
      <c r="FM16" s="136"/>
      <c r="FN16" s="136"/>
      <c r="FO16" s="136"/>
      <c r="FP16" s="136"/>
      <c r="FQ16" s="136"/>
      <c r="FR16" s="136"/>
      <c r="FS16" s="136"/>
      <c r="FT16" s="136"/>
      <c r="FU16" s="136"/>
      <c r="FV16" s="136"/>
      <c r="FW16" s="136"/>
      <c r="FX16" s="136"/>
      <c r="FY16" s="137"/>
    </row>
    <row r="17" spans="1:107" ht="87" customHeight="1" thickTop="1">
      <c r="A17" s="437" t="s">
        <v>81</v>
      </c>
      <c r="B17" s="437"/>
      <c r="C17" s="437"/>
      <c r="D17" s="437"/>
      <c r="E17" s="437"/>
      <c r="F17" s="437"/>
      <c r="G17" s="437"/>
      <c r="H17" s="437"/>
      <c r="I17" s="437"/>
      <c r="J17" s="437"/>
      <c r="K17" s="437"/>
      <c r="L17" s="437"/>
      <c r="M17" s="437"/>
      <c r="N17" s="437"/>
      <c r="O17" s="437"/>
      <c r="P17" s="437"/>
      <c r="Q17" s="437"/>
      <c r="R17" s="437"/>
      <c r="S17" s="437"/>
      <c r="T17" s="437"/>
      <c r="U17" s="437"/>
      <c r="V17" s="437"/>
      <c r="W17" s="437"/>
      <c r="X17" s="437"/>
      <c r="Y17" s="437"/>
      <c r="Z17" s="437"/>
      <c r="AA17" s="437"/>
      <c r="AB17" s="437"/>
      <c r="AC17" s="437"/>
      <c r="AD17" s="437"/>
      <c r="AE17" s="437"/>
      <c r="AF17" s="437"/>
      <c r="AG17" s="437"/>
      <c r="AH17" s="437"/>
      <c r="AI17" s="437"/>
      <c r="AJ17" s="437"/>
      <c r="AK17" s="437"/>
      <c r="AL17" s="437"/>
      <c r="AM17" s="437"/>
      <c r="AN17" s="437"/>
      <c r="AO17" s="437"/>
      <c r="AP17" s="437"/>
      <c r="AQ17" s="437"/>
      <c r="AR17" s="438"/>
      <c r="AS17" s="556"/>
      <c r="AT17" s="557"/>
      <c r="AU17" s="557"/>
      <c r="AV17" s="557"/>
      <c r="AW17" s="557"/>
      <c r="AX17" s="557"/>
      <c r="AY17" s="557"/>
      <c r="AZ17" s="557"/>
      <c r="BA17" s="557"/>
      <c r="BB17" s="557"/>
      <c r="BC17" s="557"/>
      <c r="BD17" s="558"/>
      <c r="BE17" s="492"/>
      <c r="BF17" s="493"/>
      <c r="BG17" s="493"/>
      <c r="BH17" s="493"/>
      <c r="BI17" s="493"/>
      <c r="BJ17" s="493"/>
      <c r="BK17" s="493"/>
      <c r="BL17" s="493"/>
      <c r="BM17" s="493"/>
      <c r="BN17" s="493"/>
      <c r="BO17" s="493"/>
      <c r="BP17" s="494"/>
      <c r="BQ17" s="492"/>
      <c r="BR17" s="493"/>
      <c r="BS17" s="493"/>
      <c r="BT17" s="493"/>
      <c r="BU17" s="493"/>
      <c r="BV17" s="493"/>
      <c r="BW17" s="493"/>
      <c r="BX17" s="493"/>
      <c r="BY17" s="493"/>
      <c r="BZ17" s="493"/>
      <c r="CA17" s="493"/>
      <c r="CB17" s="493"/>
      <c r="CC17" s="494"/>
      <c r="CD17" s="434"/>
      <c r="CE17" s="435"/>
      <c r="CF17" s="435"/>
      <c r="CG17" s="435"/>
      <c r="CH17" s="435"/>
      <c r="CI17" s="435"/>
      <c r="CJ17" s="435"/>
      <c r="CK17" s="435"/>
      <c r="CL17" s="435"/>
      <c r="CM17" s="435"/>
      <c r="CN17" s="435"/>
      <c r="CO17" s="435"/>
      <c r="CP17" s="436"/>
      <c r="CQ17" s="434"/>
      <c r="CR17" s="435"/>
      <c r="CS17" s="435"/>
      <c r="CT17" s="435"/>
      <c r="CU17" s="435"/>
      <c r="CV17" s="435"/>
      <c r="CW17" s="435"/>
      <c r="CX17" s="435"/>
      <c r="CY17" s="435"/>
      <c r="CZ17" s="435"/>
      <c r="DA17" s="435"/>
      <c r="DB17" s="435"/>
      <c r="DC17" s="436"/>
    </row>
    <row r="18" spans="1:136" s="142" customFormat="1" ht="18.75">
      <c r="A18" s="439" t="s">
        <v>82</v>
      </c>
      <c r="B18" s="439"/>
      <c r="C18" s="439"/>
      <c r="D18" s="439"/>
      <c r="E18" s="439"/>
      <c r="F18" s="439"/>
      <c r="G18" s="439"/>
      <c r="H18" s="439"/>
      <c r="I18" s="439"/>
      <c r="J18" s="439"/>
      <c r="K18" s="439"/>
      <c r="L18" s="439"/>
      <c r="M18" s="439"/>
      <c r="N18" s="439"/>
      <c r="O18" s="439"/>
      <c r="P18" s="439"/>
      <c r="Q18" s="439"/>
      <c r="R18" s="439"/>
      <c r="S18" s="439"/>
      <c r="T18" s="439"/>
      <c r="U18" s="439"/>
      <c r="V18" s="439"/>
      <c r="W18" s="439"/>
      <c r="X18" s="439"/>
      <c r="Y18" s="439"/>
      <c r="Z18" s="439"/>
      <c r="AA18" s="439"/>
      <c r="AB18" s="439"/>
      <c r="AC18" s="439"/>
      <c r="AD18" s="439"/>
      <c r="AE18" s="439"/>
      <c r="AF18" s="439"/>
      <c r="AG18" s="439"/>
      <c r="AH18" s="439"/>
      <c r="AI18" s="439"/>
      <c r="AJ18" s="439"/>
      <c r="AK18" s="439"/>
      <c r="AL18" s="439"/>
      <c r="AM18" s="439"/>
      <c r="AN18" s="439"/>
      <c r="AO18" s="439"/>
      <c r="AP18" s="439"/>
      <c r="AQ18" s="439"/>
      <c r="AR18" s="440"/>
      <c r="AS18" s="471">
        <v>0</v>
      </c>
      <c r="AT18" s="490"/>
      <c r="AU18" s="490"/>
      <c r="AV18" s="490"/>
      <c r="AW18" s="490"/>
      <c r="AX18" s="490"/>
      <c r="AY18" s="490"/>
      <c r="AZ18" s="490"/>
      <c r="BA18" s="490"/>
      <c r="BB18" s="490"/>
      <c r="BC18" s="490"/>
      <c r="BD18" s="491"/>
      <c r="BE18" s="471">
        <v>0</v>
      </c>
      <c r="BF18" s="490"/>
      <c r="BG18" s="490"/>
      <c r="BH18" s="490"/>
      <c r="BI18" s="490"/>
      <c r="BJ18" s="490"/>
      <c r="BK18" s="490"/>
      <c r="BL18" s="490"/>
      <c r="BM18" s="490"/>
      <c r="BN18" s="490"/>
      <c r="BO18" s="490"/>
      <c r="BP18" s="491"/>
      <c r="BQ18" s="471">
        <v>100</v>
      </c>
      <c r="BR18" s="490"/>
      <c r="BS18" s="490"/>
      <c r="BT18" s="490"/>
      <c r="BU18" s="490"/>
      <c r="BV18" s="490"/>
      <c r="BW18" s="490"/>
      <c r="BX18" s="490"/>
      <c r="BY18" s="490"/>
      <c r="BZ18" s="490"/>
      <c r="CA18" s="490"/>
      <c r="CB18" s="490"/>
      <c r="CC18" s="491"/>
      <c r="CD18" s="431" t="s">
        <v>61</v>
      </c>
      <c r="CE18" s="432"/>
      <c r="CF18" s="432"/>
      <c r="CG18" s="432"/>
      <c r="CH18" s="432"/>
      <c r="CI18" s="432"/>
      <c r="CJ18" s="432"/>
      <c r="CK18" s="432"/>
      <c r="CL18" s="432"/>
      <c r="CM18" s="432"/>
      <c r="CN18" s="432"/>
      <c r="CO18" s="432"/>
      <c r="CP18" s="433"/>
      <c r="CQ18" s="431">
        <v>2</v>
      </c>
      <c r="CR18" s="432"/>
      <c r="CS18" s="432"/>
      <c r="CT18" s="432"/>
      <c r="CU18" s="432"/>
      <c r="CV18" s="432"/>
      <c r="CW18" s="432"/>
      <c r="CX18" s="432"/>
      <c r="CY18" s="432"/>
      <c r="CZ18" s="432"/>
      <c r="DA18" s="432"/>
      <c r="DB18" s="432"/>
      <c r="DC18" s="433"/>
      <c r="EF18" s="164"/>
    </row>
    <row r="19" spans="1:136" ht="136.5" customHeight="1">
      <c r="A19" s="437" t="s">
        <v>83</v>
      </c>
      <c r="B19" s="437"/>
      <c r="C19" s="437"/>
      <c r="D19" s="437"/>
      <c r="E19" s="437"/>
      <c r="F19" s="437"/>
      <c r="G19" s="437"/>
      <c r="H19" s="437"/>
      <c r="I19" s="437"/>
      <c r="J19" s="437"/>
      <c r="K19" s="437"/>
      <c r="L19" s="437"/>
      <c r="M19" s="437"/>
      <c r="N19" s="437"/>
      <c r="O19" s="437"/>
      <c r="P19" s="437"/>
      <c r="Q19" s="437"/>
      <c r="R19" s="437"/>
      <c r="S19" s="437"/>
      <c r="T19" s="437"/>
      <c r="U19" s="437"/>
      <c r="V19" s="437"/>
      <c r="W19" s="437"/>
      <c r="X19" s="437"/>
      <c r="Y19" s="437"/>
      <c r="Z19" s="437"/>
      <c r="AA19" s="437"/>
      <c r="AB19" s="437"/>
      <c r="AC19" s="437"/>
      <c r="AD19" s="437"/>
      <c r="AE19" s="437"/>
      <c r="AF19" s="437"/>
      <c r="AG19" s="437"/>
      <c r="AH19" s="437"/>
      <c r="AI19" s="437"/>
      <c r="AJ19" s="437"/>
      <c r="AK19" s="437"/>
      <c r="AL19" s="437"/>
      <c r="AM19" s="437"/>
      <c r="AN19" s="437"/>
      <c r="AO19" s="437"/>
      <c r="AP19" s="437"/>
      <c r="AQ19" s="437"/>
      <c r="AR19" s="438"/>
      <c r="AS19" s="492"/>
      <c r="AT19" s="493"/>
      <c r="AU19" s="493"/>
      <c r="AV19" s="493"/>
      <c r="AW19" s="493"/>
      <c r="AX19" s="493"/>
      <c r="AY19" s="493"/>
      <c r="AZ19" s="493"/>
      <c r="BA19" s="493"/>
      <c r="BB19" s="493"/>
      <c r="BC19" s="493"/>
      <c r="BD19" s="494"/>
      <c r="BE19" s="492"/>
      <c r="BF19" s="493"/>
      <c r="BG19" s="493"/>
      <c r="BH19" s="493"/>
      <c r="BI19" s="493"/>
      <c r="BJ19" s="493"/>
      <c r="BK19" s="493"/>
      <c r="BL19" s="493"/>
      <c r="BM19" s="493"/>
      <c r="BN19" s="493"/>
      <c r="BO19" s="493"/>
      <c r="BP19" s="494"/>
      <c r="BQ19" s="492"/>
      <c r="BR19" s="493"/>
      <c r="BS19" s="493"/>
      <c r="BT19" s="493"/>
      <c r="BU19" s="493"/>
      <c r="BV19" s="493"/>
      <c r="BW19" s="493"/>
      <c r="BX19" s="493"/>
      <c r="BY19" s="493"/>
      <c r="BZ19" s="493"/>
      <c r="CA19" s="493"/>
      <c r="CB19" s="493"/>
      <c r="CC19" s="494"/>
      <c r="CD19" s="434"/>
      <c r="CE19" s="435"/>
      <c r="CF19" s="435"/>
      <c r="CG19" s="435"/>
      <c r="CH19" s="435"/>
      <c r="CI19" s="435"/>
      <c r="CJ19" s="435"/>
      <c r="CK19" s="435"/>
      <c r="CL19" s="435"/>
      <c r="CM19" s="435"/>
      <c r="CN19" s="435"/>
      <c r="CO19" s="435"/>
      <c r="CP19" s="436"/>
      <c r="CQ19" s="434"/>
      <c r="CR19" s="435"/>
      <c r="CS19" s="435"/>
      <c r="CT19" s="435"/>
      <c r="CU19" s="435"/>
      <c r="CV19" s="435"/>
      <c r="CW19" s="435"/>
      <c r="CX19" s="435"/>
      <c r="CY19" s="435"/>
      <c r="CZ19" s="435"/>
      <c r="DA19" s="435"/>
      <c r="DB19" s="435"/>
      <c r="DC19" s="436"/>
      <c r="EF19" s="165"/>
    </row>
    <row r="20" spans="1:136" s="142" customFormat="1" ht="18.75">
      <c r="A20" s="439" t="s">
        <v>84</v>
      </c>
      <c r="B20" s="439"/>
      <c r="C20" s="439"/>
      <c r="D20" s="439"/>
      <c r="E20" s="439"/>
      <c r="F20" s="439"/>
      <c r="G20" s="439"/>
      <c r="H20" s="439"/>
      <c r="I20" s="439"/>
      <c r="J20" s="439"/>
      <c r="K20" s="439"/>
      <c r="L20" s="439"/>
      <c r="M20" s="439"/>
      <c r="N20" s="439"/>
      <c r="O20" s="439"/>
      <c r="P20" s="439"/>
      <c r="Q20" s="439"/>
      <c r="R20" s="439"/>
      <c r="S20" s="439"/>
      <c r="T20" s="439"/>
      <c r="U20" s="439"/>
      <c r="V20" s="439"/>
      <c r="W20" s="439"/>
      <c r="X20" s="439"/>
      <c r="Y20" s="439"/>
      <c r="Z20" s="439"/>
      <c r="AA20" s="439"/>
      <c r="AB20" s="439"/>
      <c r="AC20" s="439"/>
      <c r="AD20" s="439"/>
      <c r="AE20" s="439"/>
      <c r="AF20" s="439"/>
      <c r="AG20" s="439"/>
      <c r="AH20" s="439"/>
      <c r="AI20" s="439"/>
      <c r="AJ20" s="439"/>
      <c r="AK20" s="439"/>
      <c r="AL20" s="439"/>
      <c r="AM20" s="439"/>
      <c r="AN20" s="439"/>
      <c r="AO20" s="439"/>
      <c r="AP20" s="439"/>
      <c r="AQ20" s="439"/>
      <c r="AR20" s="440"/>
      <c r="AS20" s="471">
        <v>0</v>
      </c>
      <c r="AT20" s="490"/>
      <c r="AU20" s="490"/>
      <c r="AV20" s="490"/>
      <c r="AW20" s="490"/>
      <c r="AX20" s="490"/>
      <c r="AY20" s="490"/>
      <c r="AZ20" s="490"/>
      <c r="BA20" s="490"/>
      <c r="BB20" s="490"/>
      <c r="BC20" s="490"/>
      <c r="BD20" s="491"/>
      <c r="BE20" s="471">
        <v>0</v>
      </c>
      <c r="BF20" s="490"/>
      <c r="BG20" s="490"/>
      <c r="BH20" s="490"/>
      <c r="BI20" s="490"/>
      <c r="BJ20" s="490"/>
      <c r="BK20" s="490"/>
      <c r="BL20" s="490"/>
      <c r="BM20" s="490"/>
      <c r="BN20" s="490"/>
      <c r="BO20" s="490"/>
      <c r="BP20" s="491"/>
      <c r="BQ20" s="471">
        <v>100</v>
      </c>
      <c r="BR20" s="559"/>
      <c r="BS20" s="559"/>
      <c r="BT20" s="559"/>
      <c r="BU20" s="559"/>
      <c r="BV20" s="559"/>
      <c r="BW20" s="559"/>
      <c r="BX20" s="559"/>
      <c r="BY20" s="559"/>
      <c r="BZ20" s="559"/>
      <c r="CA20" s="559"/>
      <c r="CB20" s="559"/>
      <c r="CC20" s="560"/>
      <c r="CD20" s="431" t="s">
        <v>61</v>
      </c>
      <c r="CE20" s="432"/>
      <c r="CF20" s="432"/>
      <c r="CG20" s="432"/>
      <c r="CH20" s="432"/>
      <c r="CI20" s="432"/>
      <c r="CJ20" s="432"/>
      <c r="CK20" s="432"/>
      <c r="CL20" s="432"/>
      <c r="CM20" s="432"/>
      <c r="CN20" s="432"/>
      <c r="CO20" s="432"/>
      <c r="CP20" s="433"/>
      <c r="CQ20" s="431">
        <v>2</v>
      </c>
      <c r="CR20" s="432"/>
      <c r="CS20" s="432"/>
      <c r="CT20" s="432"/>
      <c r="CU20" s="432"/>
      <c r="CV20" s="432"/>
      <c r="CW20" s="432"/>
      <c r="CX20" s="432"/>
      <c r="CY20" s="432"/>
      <c r="CZ20" s="432"/>
      <c r="DA20" s="432"/>
      <c r="DB20" s="432"/>
      <c r="DC20" s="433"/>
      <c r="EF20" s="164"/>
    </row>
    <row r="21" spans="1:136" ht="116.25" customHeight="1">
      <c r="A21" s="437" t="s">
        <v>85</v>
      </c>
      <c r="B21" s="437"/>
      <c r="C21" s="437"/>
      <c r="D21" s="437"/>
      <c r="E21" s="437"/>
      <c r="F21" s="437"/>
      <c r="G21" s="437"/>
      <c r="H21" s="437"/>
      <c r="I21" s="437"/>
      <c r="J21" s="437"/>
      <c r="K21" s="437"/>
      <c r="L21" s="437"/>
      <c r="M21" s="437"/>
      <c r="N21" s="437"/>
      <c r="O21" s="437"/>
      <c r="P21" s="437"/>
      <c r="Q21" s="437"/>
      <c r="R21" s="437"/>
      <c r="S21" s="437"/>
      <c r="T21" s="437"/>
      <c r="U21" s="437"/>
      <c r="V21" s="437"/>
      <c r="W21" s="437"/>
      <c r="X21" s="437"/>
      <c r="Y21" s="437"/>
      <c r="Z21" s="437"/>
      <c r="AA21" s="437"/>
      <c r="AB21" s="437"/>
      <c r="AC21" s="437"/>
      <c r="AD21" s="437"/>
      <c r="AE21" s="437"/>
      <c r="AF21" s="437"/>
      <c r="AG21" s="437"/>
      <c r="AH21" s="437"/>
      <c r="AI21" s="437"/>
      <c r="AJ21" s="437"/>
      <c r="AK21" s="437"/>
      <c r="AL21" s="437"/>
      <c r="AM21" s="437"/>
      <c r="AN21" s="437"/>
      <c r="AO21" s="437"/>
      <c r="AP21" s="437"/>
      <c r="AQ21" s="437"/>
      <c r="AR21" s="438"/>
      <c r="AS21" s="492"/>
      <c r="AT21" s="493"/>
      <c r="AU21" s="493"/>
      <c r="AV21" s="493"/>
      <c r="AW21" s="493"/>
      <c r="AX21" s="493"/>
      <c r="AY21" s="493"/>
      <c r="AZ21" s="493"/>
      <c r="BA21" s="493"/>
      <c r="BB21" s="493"/>
      <c r="BC21" s="493"/>
      <c r="BD21" s="494"/>
      <c r="BE21" s="492"/>
      <c r="BF21" s="493"/>
      <c r="BG21" s="493"/>
      <c r="BH21" s="493"/>
      <c r="BI21" s="493"/>
      <c r="BJ21" s="493"/>
      <c r="BK21" s="493"/>
      <c r="BL21" s="493"/>
      <c r="BM21" s="493"/>
      <c r="BN21" s="493"/>
      <c r="BO21" s="493"/>
      <c r="BP21" s="494"/>
      <c r="BQ21" s="487"/>
      <c r="BR21" s="488"/>
      <c r="BS21" s="488"/>
      <c r="BT21" s="488"/>
      <c r="BU21" s="488"/>
      <c r="BV21" s="488"/>
      <c r="BW21" s="488"/>
      <c r="BX21" s="488"/>
      <c r="BY21" s="488"/>
      <c r="BZ21" s="488"/>
      <c r="CA21" s="488"/>
      <c r="CB21" s="488"/>
      <c r="CC21" s="489"/>
      <c r="CD21" s="434"/>
      <c r="CE21" s="435"/>
      <c r="CF21" s="435"/>
      <c r="CG21" s="435"/>
      <c r="CH21" s="435"/>
      <c r="CI21" s="435"/>
      <c r="CJ21" s="435"/>
      <c r="CK21" s="435"/>
      <c r="CL21" s="435"/>
      <c r="CM21" s="435"/>
      <c r="CN21" s="435"/>
      <c r="CO21" s="435"/>
      <c r="CP21" s="436"/>
      <c r="CQ21" s="434"/>
      <c r="CR21" s="435"/>
      <c r="CS21" s="435"/>
      <c r="CT21" s="435"/>
      <c r="CU21" s="435"/>
      <c r="CV21" s="435"/>
      <c r="CW21" s="435"/>
      <c r="CX21" s="435"/>
      <c r="CY21" s="435"/>
      <c r="CZ21" s="435"/>
      <c r="DA21" s="435"/>
      <c r="DB21" s="435"/>
      <c r="DC21" s="436"/>
      <c r="EF21" s="165"/>
    </row>
    <row r="22" spans="1:136" s="142" customFormat="1" ht="18.75">
      <c r="A22" s="439" t="s">
        <v>86</v>
      </c>
      <c r="B22" s="439"/>
      <c r="C22" s="439"/>
      <c r="D22" s="439"/>
      <c r="E22" s="439"/>
      <c r="F22" s="439"/>
      <c r="G22" s="439"/>
      <c r="H22" s="439"/>
      <c r="I22" s="439"/>
      <c r="J22" s="439"/>
      <c r="K22" s="439"/>
      <c r="L22" s="439"/>
      <c r="M22" s="439"/>
      <c r="N22" s="439"/>
      <c r="O22" s="439"/>
      <c r="P22" s="439"/>
      <c r="Q22" s="439"/>
      <c r="R22" s="439"/>
      <c r="S22" s="439"/>
      <c r="T22" s="439"/>
      <c r="U22" s="439"/>
      <c r="V22" s="439"/>
      <c r="W22" s="439"/>
      <c r="X22" s="439"/>
      <c r="Y22" s="439"/>
      <c r="Z22" s="439"/>
      <c r="AA22" s="439"/>
      <c r="AB22" s="439"/>
      <c r="AC22" s="439"/>
      <c r="AD22" s="439"/>
      <c r="AE22" s="439"/>
      <c r="AF22" s="439"/>
      <c r="AG22" s="439"/>
      <c r="AH22" s="439"/>
      <c r="AI22" s="439"/>
      <c r="AJ22" s="439"/>
      <c r="AK22" s="439"/>
      <c r="AL22" s="439"/>
      <c r="AM22" s="439"/>
      <c r="AN22" s="439"/>
      <c r="AO22" s="439"/>
      <c r="AP22" s="439"/>
      <c r="AQ22" s="439"/>
      <c r="AR22" s="440"/>
      <c r="AS22" s="453">
        <v>0</v>
      </c>
      <c r="AT22" s="561"/>
      <c r="AU22" s="561"/>
      <c r="AV22" s="561"/>
      <c r="AW22" s="561"/>
      <c r="AX22" s="561"/>
      <c r="AY22" s="561"/>
      <c r="AZ22" s="561"/>
      <c r="BA22" s="561"/>
      <c r="BB22" s="561"/>
      <c r="BC22" s="561"/>
      <c r="BD22" s="562"/>
      <c r="BE22" s="471">
        <v>0</v>
      </c>
      <c r="BF22" s="490"/>
      <c r="BG22" s="490"/>
      <c r="BH22" s="490"/>
      <c r="BI22" s="490"/>
      <c r="BJ22" s="490"/>
      <c r="BK22" s="490"/>
      <c r="BL22" s="490"/>
      <c r="BM22" s="490"/>
      <c r="BN22" s="490"/>
      <c r="BO22" s="490"/>
      <c r="BP22" s="491"/>
      <c r="BQ22" s="471">
        <f>IF(AS22=0,0,AS22/BE22*100)</f>
        <v>0</v>
      </c>
      <c r="BR22" s="559"/>
      <c r="BS22" s="559"/>
      <c r="BT22" s="559"/>
      <c r="BU22" s="559"/>
      <c r="BV22" s="559"/>
      <c r="BW22" s="559"/>
      <c r="BX22" s="559"/>
      <c r="BY22" s="559"/>
      <c r="BZ22" s="559"/>
      <c r="CA22" s="559"/>
      <c r="CB22" s="559"/>
      <c r="CC22" s="560"/>
      <c r="CD22" s="431" t="s">
        <v>47</v>
      </c>
      <c r="CE22" s="432"/>
      <c r="CF22" s="432"/>
      <c r="CG22" s="432"/>
      <c r="CH22" s="432"/>
      <c r="CI22" s="432"/>
      <c r="CJ22" s="432"/>
      <c r="CK22" s="432"/>
      <c r="CL22" s="432"/>
      <c r="CM22" s="432"/>
      <c r="CN22" s="432"/>
      <c r="CO22" s="432"/>
      <c r="CP22" s="433"/>
      <c r="CQ22" s="431">
        <v>2</v>
      </c>
      <c r="CR22" s="432"/>
      <c r="CS22" s="432"/>
      <c r="CT22" s="432"/>
      <c r="CU22" s="432"/>
      <c r="CV22" s="432"/>
      <c r="CW22" s="432"/>
      <c r="CX22" s="432"/>
      <c r="CY22" s="432"/>
      <c r="CZ22" s="432"/>
      <c r="DA22" s="432"/>
      <c r="DB22" s="432"/>
      <c r="DC22" s="433"/>
      <c r="EF22" s="164"/>
    </row>
    <row r="23" spans="1:107" ht="72.75" customHeight="1">
      <c r="A23" s="437" t="s">
        <v>87</v>
      </c>
      <c r="B23" s="437"/>
      <c r="C23" s="437"/>
      <c r="D23" s="437"/>
      <c r="E23" s="437"/>
      <c r="F23" s="437"/>
      <c r="G23" s="437"/>
      <c r="H23" s="437"/>
      <c r="I23" s="437"/>
      <c r="J23" s="437"/>
      <c r="K23" s="437"/>
      <c r="L23" s="437"/>
      <c r="M23" s="437"/>
      <c r="N23" s="437"/>
      <c r="O23" s="437"/>
      <c r="P23" s="437"/>
      <c r="Q23" s="437"/>
      <c r="R23" s="437"/>
      <c r="S23" s="437"/>
      <c r="T23" s="437"/>
      <c r="U23" s="437"/>
      <c r="V23" s="437"/>
      <c r="W23" s="437"/>
      <c r="X23" s="437"/>
      <c r="Y23" s="437"/>
      <c r="Z23" s="437"/>
      <c r="AA23" s="437"/>
      <c r="AB23" s="437"/>
      <c r="AC23" s="437"/>
      <c r="AD23" s="437"/>
      <c r="AE23" s="437"/>
      <c r="AF23" s="437"/>
      <c r="AG23" s="437"/>
      <c r="AH23" s="437"/>
      <c r="AI23" s="437"/>
      <c r="AJ23" s="437"/>
      <c r="AK23" s="437"/>
      <c r="AL23" s="437"/>
      <c r="AM23" s="437"/>
      <c r="AN23" s="437"/>
      <c r="AO23" s="437"/>
      <c r="AP23" s="437"/>
      <c r="AQ23" s="437"/>
      <c r="AR23" s="438"/>
      <c r="AS23" s="563"/>
      <c r="AT23" s="564"/>
      <c r="AU23" s="564"/>
      <c r="AV23" s="564"/>
      <c r="AW23" s="564"/>
      <c r="AX23" s="564"/>
      <c r="AY23" s="564"/>
      <c r="AZ23" s="564"/>
      <c r="BA23" s="564"/>
      <c r="BB23" s="564"/>
      <c r="BC23" s="564"/>
      <c r="BD23" s="565"/>
      <c r="BE23" s="492"/>
      <c r="BF23" s="493"/>
      <c r="BG23" s="493"/>
      <c r="BH23" s="493"/>
      <c r="BI23" s="493"/>
      <c r="BJ23" s="493"/>
      <c r="BK23" s="493"/>
      <c r="BL23" s="493"/>
      <c r="BM23" s="493"/>
      <c r="BN23" s="493"/>
      <c r="BO23" s="493"/>
      <c r="BP23" s="494"/>
      <c r="BQ23" s="487"/>
      <c r="BR23" s="488"/>
      <c r="BS23" s="488"/>
      <c r="BT23" s="488"/>
      <c r="BU23" s="488"/>
      <c r="BV23" s="488"/>
      <c r="BW23" s="488"/>
      <c r="BX23" s="488"/>
      <c r="BY23" s="488"/>
      <c r="BZ23" s="488"/>
      <c r="CA23" s="488"/>
      <c r="CB23" s="488"/>
      <c r="CC23" s="489"/>
      <c r="CD23" s="434"/>
      <c r="CE23" s="435"/>
      <c r="CF23" s="435"/>
      <c r="CG23" s="435"/>
      <c r="CH23" s="435"/>
      <c r="CI23" s="435"/>
      <c r="CJ23" s="435"/>
      <c r="CK23" s="435"/>
      <c r="CL23" s="435"/>
      <c r="CM23" s="435"/>
      <c r="CN23" s="435"/>
      <c r="CO23" s="435"/>
      <c r="CP23" s="436"/>
      <c r="CQ23" s="434"/>
      <c r="CR23" s="435"/>
      <c r="CS23" s="435"/>
      <c r="CT23" s="435"/>
      <c r="CU23" s="435"/>
      <c r="CV23" s="435"/>
      <c r="CW23" s="435"/>
      <c r="CX23" s="435"/>
      <c r="CY23" s="435"/>
      <c r="CZ23" s="435"/>
      <c r="DA23" s="435"/>
      <c r="DB23" s="435"/>
      <c r="DC23" s="436"/>
    </row>
    <row r="24" spans="1:136" s="142" customFormat="1" ht="18.75">
      <c r="A24" s="439" t="s">
        <v>88</v>
      </c>
      <c r="B24" s="439"/>
      <c r="C24" s="439"/>
      <c r="D24" s="439"/>
      <c r="E24" s="439"/>
      <c r="F24" s="439"/>
      <c r="G24" s="439"/>
      <c r="H24" s="439"/>
      <c r="I24" s="439"/>
      <c r="J24" s="439"/>
      <c r="K24" s="439"/>
      <c r="L24" s="439"/>
      <c r="M24" s="439"/>
      <c r="N24" s="439"/>
      <c r="O24" s="439"/>
      <c r="P24" s="439"/>
      <c r="Q24" s="439"/>
      <c r="R24" s="439"/>
      <c r="S24" s="439"/>
      <c r="T24" s="439"/>
      <c r="U24" s="439"/>
      <c r="V24" s="439"/>
      <c r="W24" s="439"/>
      <c r="X24" s="439"/>
      <c r="Y24" s="439"/>
      <c r="Z24" s="439"/>
      <c r="AA24" s="439"/>
      <c r="AB24" s="439"/>
      <c r="AC24" s="439"/>
      <c r="AD24" s="439"/>
      <c r="AE24" s="439"/>
      <c r="AF24" s="439"/>
      <c r="AG24" s="439"/>
      <c r="AH24" s="439"/>
      <c r="AI24" s="439"/>
      <c r="AJ24" s="439"/>
      <c r="AK24" s="439"/>
      <c r="AL24" s="439"/>
      <c r="AM24" s="439"/>
      <c r="AN24" s="439"/>
      <c r="AO24" s="439"/>
      <c r="AP24" s="439"/>
      <c r="AQ24" s="439"/>
      <c r="AR24" s="440"/>
      <c r="AS24" s="453">
        <v>4</v>
      </c>
      <c r="AT24" s="561"/>
      <c r="AU24" s="561"/>
      <c r="AV24" s="561"/>
      <c r="AW24" s="561"/>
      <c r="AX24" s="561"/>
      <c r="AY24" s="561"/>
      <c r="AZ24" s="561"/>
      <c r="BA24" s="561"/>
      <c r="BB24" s="561"/>
      <c r="BC24" s="561"/>
      <c r="BD24" s="562"/>
      <c r="BE24" s="453">
        <v>4</v>
      </c>
      <c r="BF24" s="561"/>
      <c r="BG24" s="561"/>
      <c r="BH24" s="561"/>
      <c r="BI24" s="561"/>
      <c r="BJ24" s="561"/>
      <c r="BK24" s="561"/>
      <c r="BL24" s="561"/>
      <c r="BM24" s="561"/>
      <c r="BN24" s="561"/>
      <c r="BO24" s="561"/>
      <c r="BP24" s="562"/>
      <c r="BQ24" s="471">
        <f>IF(AS24=0,0,AS24/BE24*100)</f>
        <v>100</v>
      </c>
      <c r="BR24" s="559"/>
      <c r="BS24" s="559"/>
      <c r="BT24" s="559"/>
      <c r="BU24" s="559"/>
      <c r="BV24" s="559"/>
      <c r="BW24" s="559"/>
      <c r="BX24" s="559"/>
      <c r="BY24" s="559"/>
      <c r="BZ24" s="559"/>
      <c r="CA24" s="559"/>
      <c r="CB24" s="559"/>
      <c r="CC24" s="560"/>
      <c r="CD24" s="431" t="s">
        <v>47</v>
      </c>
      <c r="CE24" s="432"/>
      <c r="CF24" s="432"/>
      <c r="CG24" s="432"/>
      <c r="CH24" s="432"/>
      <c r="CI24" s="432"/>
      <c r="CJ24" s="432"/>
      <c r="CK24" s="432"/>
      <c r="CL24" s="432"/>
      <c r="CM24" s="432"/>
      <c r="CN24" s="432"/>
      <c r="CO24" s="432"/>
      <c r="CP24" s="433"/>
      <c r="CQ24" s="431">
        <v>2</v>
      </c>
      <c r="CR24" s="432"/>
      <c r="CS24" s="432"/>
      <c r="CT24" s="432"/>
      <c r="CU24" s="432"/>
      <c r="CV24" s="432"/>
      <c r="CW24" s="432"/>
      <c r="CX24" s="432"/>
      <c r="CY24" s="432"/>
      <c r="CZ24" s="432"/>
      <c r="DA24" s="432"/>
      <c r="DB24" s="432"/>
      <c r="DC24" s="433"/>
      <c r="EF24" s="164"/>
    </row>
    <row r="25" spans="1:136" ht="43.5" customHeight="1">
      <c r="A25" s="437" t="s">
        <v>89</v>
      </c>
      <c r="B25" s="437"/>
      <c r="C25" s="437"/>
      <c r="D25" s="437"/>
      <c r="E25" s="437"/>
      <c r="F25" s="437"/>
      <c r="G25" s="437"/>
      <c r="H25" s="437"/>
      <c r="I25" s="437"/>
      <c r="J25" s="437"/>
      <c r="K25" s="437"/>
      <c r="L25" s="437"/>
      <c r="M25" s="437"/>
      <c r="N25" s="437"/>
      <c r="O25" s="437"/>
      <c r="P25" s="437"/>
      <c r="Q25" s="437"/>
      <c r="R25" s="437"/>
      <c r="S25" s="437"/>
      <c r="T25" s="437"/>
      <c r="U25" s="437"/>
      <c r="V25" s="437"/>
      <c r="W25" s="437"/>
      <c r="X25" s="437"/>
      <c r="Y25" s="437"/>
      <c r="Z25" s="437"/>
      <c r="AA25" s="437"/>
      <c r="AB25" s="437"/>
      <c r="AC25" s="437"/>
      <c r="AD25" s="437"/>
      <c r="AE25" s="437"/>
      <c r="AF25" s="437"/>
      <c r="AG25" s="437"/>
      <c r="AH25" s="437"/>
      <c r="AI25" s="437"/>
      <c r="AJ25" s="437"/>
      <c r="AK25" s="437"/>
      <c r="AL25" s="437"/>
      <c r="AM25" s="437"/>
      <c r="AN25" s="437"/>
      <c r="AO25" s="437"/>
      <c r="AP25" s="437"/>
      <c r="AQ25" s="437"/>
      <c r="AR25" s="438"/>
      <c r="AS25" s="566"/>
      <c r="AT25" s="567"/>
      <c r="AU25" s="567"/>
      <c r="AV25" s="567"/>
      <c r="AW25" s="567"/>
      <c r="AX25" s="567"/>
      <c r="AY25" s="567"/>
      <c r="AZ25" s="567"/>
      <c r="BA25" s="567"/>
      <c r="BB25" s="567"/>
      <c r="BC25" s="567"/>
      <c r="BD25" s="568"/>
      <c r="BE25" s="563"/>
      <c r="BF25" s="564"/>
      <c r="BG25" s="564"/>
      <c r="BH25" s="564"/>
      <c r="BI25" s="564"/>
      <c r="BJ25" s="564"/>
      <c r="BK25" s="564"/>
      <c r="BL25" s="564"/>
      <c r="BM25" s="564"/>
      <c r="BN25" s="564"/>
      <c r="BO25" s="564"/>
      <c r="BP25" s="565"/>
      <c r="BQ25" s="487"/>
      <c r="BR25" s="488"/>
      <c r="BS25" s="488"/>
      <c r="BT25" s="488"/>
      <c r="BU25" s="488"/>
      <c r="BV25" s="488"/>
      <c r="BW25" s="488"/>
      <c r="BX25" s="488"/>
      <c r="BY25" s="488"/>
      <c r="BZ25" s="488"/>
      <c r="CA25" s="488"/>
      <c r="CB25" s="488"/>
      <c r="CC25" s="489"/>
      <c r="CD25" s="434"/>
      <c r="CE25" s="435"/>
      <c r="CF25" s="435"/>
      <c r="CG25" s="435"/>
      <c r="CH25" s="435"/>
      <c r="CI25" s="435"/>
      <c r="CJ25" s="435"/>
      <c r="CK25" s="435"/>
      <c r="CL25" s="435"/>
      <c r="CM25" s="435"/>
      <c r="CN25" s="435"/>
      <c r="CO25" s="435"/>
      <c r="CP25" s="436"/>
      <c r="CQ25" s="434"/>
      <c r="CR25" s="435"/>
      <c r="CS25" s="435"/>
      <c r="CT25" s="435"/>
      <c r="CU25" s="435"/>
      <c r="CV25" s="435"/>
      <c r="CW25" s="435"/>
      <c r="CX25" s="435"/>
      <c r="CY25" s="435"/>
      <c r="CZ25" s="435"/>
      <c r="DA25" s="435"/>
      <c r="DB25" s="435"/>
      <c r="DC25" s="436"/>
      <c r="EF25" s="165"/>
    </row>
    <row r="26" spans="1:107" ht="15" customHeight="1">
      <c r="A26" s="429"/>
      <c r="B26" s="429"/>
      <c r="C26" s="429"/>
      <c r="D26" s="429"/>
      <c r="E26" s="429"/>
      <c r="F26" s="429"/>
      <c r="G26" s="429"/>
      <c r="H26" s="429"/>
      <c r="I26" s="429"/>
      <c r="J26" s="429"/>
      <c r="K26" s="429"/>
      <c r="L26" s="429"/>
      <c r="M26" s="429"/>
      <c r="N26" s="429"/>
      <c r="O26" s="429"/>
      <c r="P26" s="429"/>
      <c r="Q26" s="429"/>
      <c r="R26" s="429"/>
      <c r="S26" s="429"/>
      <c r="T26" s="429"/>
      <c r="U26" s="429"/>
      <c r="V26" s="429"/>
      <c r="W26" s="429"/>
      <c r="X26" s="429"/>
      <c r="Y26" s="429"/>
      <c r="Z26" s="429"/>
      <c r="AA26" s="429"/>
      <c r="AB26" s="429"/>
      <c r="AC26" s="429"/>
      <c r="AD26" s="429"/>
      <c r="AE26" s="429"/>
      <c r="AF26" s="429"/>
      <c r="AG26" s="429"/>
      <c r="AH26" s="429"/>
      <c r="AI26" s="429"/>
      <c r="AJ26" s="429"/>
      <c r="AK26" s="429"/>
      <c r="AL26" s="429"/>
      <c r="AM26" s="429"/>
      <c r="AN26" s="429"/>
      <c r="AO26" s="429"/>
      <c r="AP26" s="429"/>
      <c r="AQ26" s="429"/>
      <c r="AR26" s="430"/>
      <c r="AS26" s="549"/>
      <c r="AT26" s="550"/>
      <c r="AU26" s="550"/>
      <c r="AV26" s="550"/>
      <c r="AW26" s="550"/>
      <c r="AX26" s="550"/>
      <c r="AY26" s="550"/>
      <c r="AZ26" s="550"/>
      <c r="BA26" s="550"/>
      <c r="BB26" s="550"/>
      <c r="BC26" s="550"/>
      <c r="BD26" s="551"/>
      <c r="BE26" s="420"/>
      <c r="BF26" s="421"/>
      <c r="BG26" s="421"/>
      <c r="BH26" s="421"/>
      <c r="BI26" s="421"/>
      <c r="BJ26" s="421"/>
      <c r="BK26" s="421"/>
      <c r="BL26" s="421"/>
      <c r="BM26" s="421"/>
      <c r="BN26" s="421"/>
      <c r="BO26" s="421"/>
      <c r="BP26" s="422"/>
      <c r="BQ26" s="420"/>
      <c r="BR26" s="421"/>
      <c r="BS26" s="421"/>
      <c r="BT26" s="421"/>
      <c r="BU26" s="421"/>
      <c r="BV26" s="421"/>
      <c r="BW26" s="421"/>
      <c r="BX26" s="421"/>
      <c r="BY26" s="421"/>
      <c r="BZ26" s="421"/>
      <c r="CA26" s="421"/>
      <c r="CB26" s="421"/>
      <c r="CC26" s="422"/>
      <c r="CD26" s="420"/>
      <c r="CE26" s="421"/>
      <c r="CF26" s="421"/>
      <c r="CG26" s="421"/>
      <c r="CH26" s="421"/>
      <c r="CI26" s="421"/>
      <c r="CJ26" s="421"/>
      <c r="CK26" s="421"/>
      <c r="CL26" s="421"/>
      <c r="CM26" s="421"/>
      <c r="CN26" s="421"/>
      <c r="CO26" s="421"/>
      <c r="CP26" s="422"/>
      <c r="CQ26" s="420"/>
      <c r="CR26" s="421"/>
      <c r="CS26" s="421"/>
      <c r="CT26" s="421"/>
      <c r="CU26" s="421"/>
      <c r="CV26" s="421"/>
      <c r="CW26" s="421"/>
      <c r="CX26" s="421"/>
      <c r="CY26" s="421"/>
      <c r="CZ26" s="421"/>
      <c r="DA26" s="421"/>
      <c r="DB26" s="421"/>
      <c r="DC26" s="422"/>
    </row>
    <row r="27" spans="1:136" ht="29.25" customHeight="1">
      <c r="A27" s="429" t="s">
        <v>90</v>
      </c>
      <c r="B27" s="429"/>
      <c r="C27" s="429"/>
      <c r="D27" s="429"/>
      <c r="E27" s="429"/>
      <c r="F27" s="429"/>
      <c r="G27" s="429"/>
      <c r="H27" s="429"/>
      <c r="I27" s="429"/>
      <c r="J27" s="429"/>
      <c r="K27" s="429"/>
      <c r="L27" s="429"/>
      <c r="M27" s="429"/>
      <c r="N27" s="429"/>
      <c r="O27" s="429"/>
      <c r="P27" s="429"/>
      <c r="Q27" s="429"/>
      <c r="R27" s="429"/>
      <c r="S27" s="429"/>
      <c r="T27" s="429"/>
      <c r="U27" s="429"/>
      <c r="V27" s="429"/>
      <c r="W27" s="429"/>
      <c r="X27" s="429"/>
      <c r="Y27" s="429"/>
      <c r="Z27" s="429"/>
      <c r="AA27" s="429"/>
      <c r="AB27" s="429"/>
      <c r="AC27" s="429"/>
      <c r="AD27" s="429"/>
      <c r="AE27" s="429"/>
      <c r="AF27" s="429"/>
      <c r="AG27" s="429"/>
      <c r="AH27" s="429"/>
      <c r="AI27" s="429"/>
      <c r="AJ27" s="429"/>
      <c r="AK27" s="429"/>
      <c r="AL27" s="429"/>
      <c r="AM27" s="429"/>
      <c r="AN27" s="429"/>
      <c r="AO27" s="429"/>
      <c r="AP27" s="429"/>
      <c r="AQ27" s="429"/>
      <c r="AR27" s="430"/>
      <c r="AS27" s="549" t="s">
        <v>29</v>
      </c>
      <c r="AT27" s="550"/>
      <c r="AU27" s="550"/>
      <c r="AV27" s="550"/>
      <c r="AW27" s="550"/>
      <c r="AX27" s="550"/>
      <c r="AY27" s="550"/>
      <c r="AZ27" s="550"/>
      <c r="BA27" s="550"/>
      <c r="BB27" s="550"/>
      <c r="BC27" s="550"/>
      <c r="BD27" s="551"/>
      <c r="BE27" s="420" t="s">
        <v>29</v>
      </c>
      <c r="BF27" s="421"/>
      <c r="BG27" s="421"/>
      <c r="BH27" s="421"/>
      <c r="BI27" s="421"/>
      <c r="BJ27" s="421"/>
      <c r="BK27" s="421"/>
      <c r="BL27" s="421"/>
      <c r="BM27" s="421"/>
      <c r="BN27" s="421"/>
      <c r="BO27" s="421"/>
      <c r="BP27" s="422"/>
      <c r="BQ27" s="420" t="s">
        <v>29</v>
      </c>
      <c r="BR27" s="421"/>
      <c r="BS27" s="421"/>
      <c r="BT27" s="421"/>
      <c r="BU27" s="421"/>
      <c r="BV27" s="421"/>
      <c r="BW27" s="421"/>
      <c r="BX27" s="421"/>
      <c r="BY27" s="421"/>
      <c r="BZ27" s="421"/>
      <c r="CA27" s="421"/>
      <c r="CB27" s="421"/>
      <c r="CC27" s="422"/>
      <c r="CD27" s="420" t="s">
        <v>29</v>
      </c>
      <c r="CE27" s="421"/>
      <c r="CF27" s="421"/>
      <c r="CG27" s="421"/>
      <c r="CH27" s="421"/>
      <c r="CI27" s="421"/>
      <c r="CJ27" s="421"/>
      <c r="CK27" s="421"/>
      <c r="CL27" s="421"/>
      <c r="CM27" s="421"/>
      <c r="CN27" s="421"/>
      <c r="CO27" s="421"/>
      <c r="CP27" s="422"/>
      <c r="CQ27" s="420">
        <v>1.67</v>
      </c>
      <c r="CR27" s="421"/>
      <c r="CS27" s="421"/>
      <c r="CT27" s="421"/>
      <c r="CU27" s="421"/>
      <c r="CV27" s="421"/>
      <c r="CW27" s="421"/>
      <c r="CX27" s="421"/>
      <c r="CY27" s="421"/>
      <c r="CZ27" s="421"/>
      <c r="DA27" s="421"/>
      <c r="DB27" s="421"/>
      <c r="DC27" s="422"/>
      <c r="EF27" s="164">
        <v>3</v>
      </c>
    </row>
    <row r="28" spans="1:107" ht="15" customHeight="1">
      <c r="A28" s="429" t="s">
        <v>56</v>
      </c>
      <c r="B28" s="429"/>
      <c r="C28" s="429"/>
      <c r="D28" s="429"/>
      <c r="E28" s="429"/>
      <c r="F28" s="429"/>
      <c r="G28" s="429"/>
      <c r="H28" s="429"/>
      <c r="I28" s="429"/>
      <c r="J28" s="429"/>
      <c r="K28" s="429"/>
      <c r="L28" s="429"/>
      <c r="M28" s="429"/>
      <c r="N28" s="429"/>
      <c r="O28" s="429"/>
      <c r="P28" s="429"/>
      <c r="Q28" s="429"/>
      <c r="R28" s="429"/>
      <c r="S28" s="429"/>
      <c r="T28" s="429"/>
      <c r="U28" s="429"/>
      <c r="V28" s="429"/>
      <c r="W28" s="429"/>
      <c r="X28" s="429"/>
      <c r="Y28" s="429"/>
      <c r="Z28" s="429"/>
      <c r="AA28" s="429"/>
      <c r="AB28" s="429"/>
      <c r="AC28" s="429"/>
      <c r="AD28" s="429"/>
      <c r="AE28" s="429"/>
      <c r="AF28" s="429"/>
      <c r="AG28" s="429"/>
      <c r="AH28" s="429"/>
      <c r="AI28" s="429"/>
      <c r="AJ28" s="429"/>
      <c r="AK28" s="429"/>
      <c r="AL28" s="429"/>
      <c r="AM28" s="429"/>
      <c r="AN28" s="429"/>
      <c r="AO28" s="429"/>
      <c r="AP28" s="429"/>
      <c r="AQ28" s="429"/>
      <c r="AR28" s="430"/>
      <c r="AS28" s="549"/>
      <c r="AT28" s="550"/>
      <c r="AU28" s="550"/>
      <c r="AV28" s="550"/>
      <c r="AW28" s="550"/>
      <c r="AX28" s="550"/>
      <c r="AY28" s="550"/>
      <c r="AZ28" s="550"/>
      <c r="BA28" s="550"/>
      <c r="BB28" s="550"/>
      <c r="BC28" s="550"/>
      <c r="BD28" s="551"/>
      <c r="BE28" s="420"/>
      <c r="BF28" s="421"/>
      <c r="BG28" s="421"/>
      <c r="BH28" s="421"/>
      <c r="BI28" s="421"/>
      <c r="BJ28" s="421"/>
      <c r="BK28" s="421"/>
      <c r="BL28" s="421"/>
      <c r="BM28" s="421"/>
      <c r="BN28" s="421"/>
      <c r="BO28" s="421"/>
      <c r="BP28" s="422"/>
      <c r="BQ28" s="420"/>
      <c r="BR28" s="421"/>
      <c r="BS28" s="421"/>
      <c r="BT28" s="421"/>
      <c r="BU28" s="421"/>
      <c r="BV28" s="421"/>
      <c r="BW28" s="421"/>
      <c r="BX28" s="421"/>
      <c r="BY28" s="421"/>
      <c r="BZ28" s="421"/>
      <c r="CA28" s="421"/>
      <c r="CB28" s="421"/>
      <c r="CC28" s="422"/>
      <c r="CD28" s="420"/>
      <c r="CE28" s="421"/>
      <c r="CF28" s="421"/>
      <c r="CG28" s="421"/>
      <c r="CH28" s="421"/>
      <c r="CI28" s="421"/>
      <c r="CJ28" s="421"/>
      <c r="CK28" s="421"/>
      <c r="CL28" s="421"/>
      <c r="CM28" s="421"/>
      <c r="CN28" s="421"/>
      <c r="CO28" s="421"/>
      <c r="CP28" s="422"/>
      <c r="CQ28" s="420"/>
      <c r="CR28" s="421"/>
      <c r="CS28" s="421"/>
      <c r="CT28" s="421"/>
      <c r="CU28" s="421"/>
      <c r="CV28" s="421"/>
      <c r="CW28" s="421"/>
      <c r="CX28" s="421"/>
      <c r="CY28" s="421"/>
      <c r="CZ28" s="421"/>
      <c r="DA28" s="421"/>
      <c r="DB28" s="421"/>
      <c r="DC28" s="422"/>
    </row>
    <row r="29" spans="1:136" s="142" customFormat="1" ht="18.75">
      <c r="A29" s="439" t="s">
        <v>91</v>
      </c>
      <c r="B29" s="439"/>
      <c r="C29" s="439"/>
      <c r="D29" s="439"/>
      <c r="E29" s="439"/>
      <c r="F29" s="439"/>
      <c r="G29" s="439"/>
      <c r="H29" s="439"/>
      <c r="I29" s="439"/>
      <c r="J29" s="439"/>
      <c r="K29" s="439"/>
      <c r="L29" s="439"/>
      <c r="M29" s="439"/>
      <c r="N29" s="439"/>
      <c r="O29" s="439"/>
      <c r="P29" s="439"/>
      <c r="Q29" s="439"/>
      <c r="R29" s="439"/>
      <c r="S29" s="439"/>
      <c r="T29" s="439"/>
      <c r="U29" s="439"/>
      <c r="V29" s="439"/>
      <c r="W29" s="439"/>
      <c r="X29" s="439"/>
      <c r="Y29" s="439"/>
      <c r="Z29" s="439"/>
      <c r="AA29" s="439"/>
      <c r="AB29" s="439"/>
      <c r="AC29" s="439"/>
      <c r="AD29" s="439"/>
      <c r="AE29" s="439"/>
      <c r="AF29" s="439"/>
      <c r="AG29" s="439"/>
      <c r="AH29" s="439"/>
      <c r="AI29" s="439"/>
      <c r="AJ29" s="439"/>
      <c r="AK29" s="439"/>
      <c r="AL29" s="439"/>
      <c r="AM29" s="439"/>
      <c r="AN29" s="439"/>
      <c r="AO29" s="439"/>
      <c r="AP29" s="439"/>
      <c r="AQ29" s="439"/>
      <c r="AR29" s="440"/>
      <c r="AS29" s="569">
        <v>2</v>
      </c>
      <c r="AT29" s="570"/>
      <c r="AU29" s="570"/>
      <c r="AV29" s="570"/>
      <c r="AW29" s="570"/>
      <c r="AX29" s="570"/>
      <c r="AY29" s="570"/>
      <c r="AZ29" s="570"/>
      <c r="BA29" s="570"/>
      <c r="BB29" s="570"/>
      <c r="BC29" s="570"/>
      <c r="BD29" s="571"/>
      <c r="BE29" s="431">
        <v>2</v>
      </c>
      <c r="BF29" s="432"/>
      <c r="BG29" s="432"/>
      <c r="BH29" s="432"/>
      <c r="BI29" s="432"/>
      <c r="BJ29" s="432"/>
      <c r="BK29" s="432"/>
      <c r="BL29" s="432"/>
      <c r="BM29" s="432"/>
      <c r="BN29" s="432"/>
      <c r="BO29" s="432"/>
      <c r="BP29" s="433"/>
      <c r="BQ29" s="471">
        <v>100</v>
      </c>
      <c r="BR29" s="559"/>
      <c r="BS29" s="559"/>
      <c r="BT29" s="559"/>
      <c r="BU29" s="559"/>
      <c r="BV29" s="559"/>
      <c r="BW29" s="559"/>
      <c r="BX29" s="559"/>
      <c r="BY29" s="559"/>
      <c r="BZ29" s="559"/>
      <c r="CA29" s="559"/>
      <c r="CB29" s="559"/>
      <c r="CC29" s="560"/>
      <c r="CD29" s="431" t="s">
        <v>61</v>
      </c>
      <c r="CE29" s="432"/>
      <c r="CF29" s="432"/>
      <c r="CG29" s="432"/>
      <c r="CH29" s="432"/>
      <c r="CI29" s="432"/>
      <c r="CJ29" s="432"/>
      <c r="CK29" s="432"/>
      <c r="CL29" s="432"/>
      <c r="CM29" s="432"/>
      <c r="CN29" s="432"/>
      <c r="CO29" s="432"/>
      <c r="CP29" s="433"/>
      <c r="CQ29" s="431">
        <v>1</v>
      </c>
      <c r="CR29" s="432"/>
      <c r="CS29" s="432"/>
      <c r="CT29" s="432"/>
      <c r="CU29" s="432"/>
      <c r="CV29" s="432"/>
      <c r="CW29" s="432"/>
      <c r="CX29" s="432"/>
      <c r="CY29" s="432"/>
      <c r="CZ29" s="432"/>
      <c r="DA29" s="432"/>
      <c r="DB29" s="432"/>
      <c r="DC29" s="433"/>
      <c r="EF29" s="164"/>
    </row>
    <row r="30" spans="1:107" ht="29.25" customHeight="1">
      <c r="A30" s="437" t="s">
        <v>92</v>
      </c>
      <c r="B30" s="437"/>
      <c r="C30" s="437"/>
      <c r="D30" s="437"/>
      <c r="E30" s="437"/>
      <c r="F30" s="437"/>
      <c r="G30" s="437"/>
      <c r="H30" s="437"/>
      <c r="I30" s="437"/>
      <c r="J30" s="437"/>
      <c r="K30" s="437"/>
      <c r="L30" s="437"/>
      <c r="M30" s="437"/>
      <c r="N30" s="437"/>
      <c r="O30" s="437"/>
      <c r="P30" s="437"/>
      <c r="Q30" s="437"/>
      <c r="R30" s="437"/>
      <c r="S30" s="437"/>
      <c r="T30" s="437"/>
      <c r="U30" s="437"/>
      <c r="V30" s="437"/>
      <c r="W30" s="437"/>
      <c r="X30" s="437"/>
      <c r="Y30" s="437"/>
      <c r="Z30" s="437"/>
      <c r="AA30" s="437"/>
      <c r="AB30" s="437"/>
      <c r="AC30" s="437"/>
      <c r="AD30" s="437"/>
      <c r="AE30" s="437"/>
      <c r="AF30" s="437"/>
      <c r="AG30" s="437"/>
      <c r="AH30" s="437"/>
      <c r="AI30" s="437"/>
      <c r="AJ30" s="437"/>
      <c r="AK30" s="437"/>
      <c r="AL30" s="437"/>
      <c r="AM30" s="437"/>
      <c r="AN30" s="437"/>
      <c r="AO30" s="437"/>
      <c r="AP30" s="437"/>
      <c r="AQ30" s="437"/>
      <c r="AR30" s="438"/>
      <c r="AS30" s="572"/>
      <c r="AT30" s="573"/>
      <c r="AU30" s="573"/>
      <c r="AV30" s="573"/>
      <c r="AW30" s="573"/>
      <c r="AX30" s="573"/>
      <c r="AY30" s="573"/>
      <c r="AZ30" s="573"/>
      <c r="BA30" s="573"/>
      <c r="BB30" s="573"/>
      <c r="BC30" s="573"/>
      <c r="BD30" s="574"/>
      <c r="BE30" s="434"/>
      <c r="BF30" s="435"/>
      <c r="BG30" s="435"/>
      <c r="BH30" s="435"/>
      <c r="BI30" s="435"/>
      <c r="BJ30" s="435"/>
      <c r="BK30" s="435"/>
      <c r="BL30" s="435"/>
      <c r="BM30" s="435"/>
      <c r="BN30" s="435"/>
      <c r="BO30" s="435"/>
      <c r="BP30" s="436"/>
      <c r="BQ30" s="487"/>
      <c r="BR30" s="488"/>
      <c r="BS30" s="488"/>
      <c r="BT30" s="488"/>
      <c r="BU30" s="488"/>
      <c r="BV30" s="488"/>
      <c r="BW30" s="488"/>
      <c r="BX30" s="488"/>
      <c r="BY30" s="488"/>
      <c r="BZ30" s="488"/>
      <c r="CA30" s="488"/>
      <c r="CB30" s="488"/>
      <c r="CC30" s="489"/>
      <c r="CD30" s="434"/>
      <c r="CE30" s="435"/>
      <c r="CF30" s="435"/>
      <c r="CG30" s="435"/>
      <c r="CH30" s="435"/>
      <c r="CI30" s="435"/>
      <c r="CJ30" s="435"/>
      <c r="CK30" s="435"/>
      <c r="CL30" s="435"/>
      <c r="CM30" s="435"/>
      <c r="CN30" s="435"/>
      <c r="CO30" s="435"/>
      <c r="CP30" s="436"/>
      <c r="CQ30" s="434"/>
      <c r="CR30" s="435"/>
      <c r="CS30" s="435"/>
      <c r="CT30" s="435"/>
      <c r="CU30" s="435"/>
      <c r="CV30" s="435"/>
      <c r="CW30" s="435"/>
      <c r="CX30" s="435"/>
      <c r="CY30" s="435"/>
      <c r="CZ30" s="435"/>
      <c r="DA30" s="435"/>
      <c r="DB30" s="435"/>
      <c r="DC30" s="436"/>
    </row>
    <row r="31" spans="1:136" s="142" customFormat="1" ht="18.75">
      <c r="A31" s="575" t="s">
        <v>93</v>
      </c>
      <c r="B31" s="575"/>
      <c r="C31" s="575"/>
      <c r="D31" s="575"/>
      <c r="E31" s="575"/>
      <c r="F31" s="575"/>
      <c r="G31" s="575"/>
      <c r="H31" s="575"/>
      <c r="I31" s="575"/>
      <c r="J31" s="575"/>
      <c r="K31" s="575"/>
      <c r="L31" s="575"/>
      <c r="M31" s="575"/>
      <c r="N31" s="575"/>
      <c r="O31" s="575"/>
      <c r="P31" s="575"/>
      <c r="Q31" s="575"/>
      <c r="R31" s="575"/>
      <c r="S31" s="575"/>
      <c r="T31" s="575"/>
      <c r="U31" s="575"/>
      <c r="V31" s="575"/>
      <c r="W31" s="575"/>
      <c r="X31" s="575"/>
      <c r="Y31" s="575"/>
      <c r="Z31" s="575"/>
      <c r="AA31" s="575"/>
      <c r="AB31" s="575"/>
      <c r="AC31" s="575"/>
      <c r="AD31" s="575"/>
      <c r="AE31" s="575"/>
      <c r="AF31" s="575"/>
      <c r="AG31" s="575"/>
      <c r="AH31" s="575"/>
      <c r="AI31" s="575"/>
      <c r="AJ31" s="575"/>
      <c r="AK31" s="575"/>
      <c r="AL31" s="575"/>
      <c r="AM31" s="575"/>
      <c r="AN31" s="575"/>
      <c r="AO31" s="575"/>
      <c r="AP31" s="575"/>
      <c r="AQ31" s="575"/>
      <c r="AR31" s="576"/>
      <c r="AS31" s="577">
        <f>SUM(AS33:BD35)</f>
        <v>0.005</v>
      </c>
      <c r="AT31" s="578"/>
      <c r="AU31" s="578"/>
      <c r="AV31" s="578"/>
      <c r="AW31" s="578"/>
      <c r="AX31" s="578"/>
      <c r="AY31" s="578"/>
      <c r="AZ31" s="578"/>
      <c r="BA31" s="578"/>
      <c r="BB31" s="578"/>
      <c r="BC31" s="578"/>
      <c r="BD31" s="579"/>
      <c r="BE31" s="583">
        <f>SUM(BE33:BP35)</f>
        <v>0.005</v>
      </c>
      <c r="BF31" s="584"/>
      <c r="BG31" s="584"/>
      <c r="BH31" s="584"/>
      <c r="BI31" s="584"/>
      <c r="BJ31" s="584"/>
      <c r="BK31" s="584"/>
      <c r="BL31" s="584"/>
      <c r="BM31" s="584"/>
      <c r="BN31" s="584"/>
      <c r="BO31" s="584"/>
      <c r="BP31" s="585"/>
      <c r="BQ31" s="471">
        <v>100</v>
      </c>
      <c r="BR31" s="472"/>
      <c r="BS31" s="472"/>
      <c r="BT31" s="472"/>
      <c r="BU31" s="472"/>
      <c r="BV31" s="472"/>
      <c r="BW31" s="472"/>
      <c r="BX31" s="472"/>
      <c r="BY31" s="472"/>
      <c r="BZ31" s="472"/>
      <c r="CA31" s="472"/>
      <c r="CB31" s="472"/>
      <c r="CC31" s="481"/>
      <c r="CD31" s="471">
        <v>0</v>
      </c>
      <c r="CE31" s="472"/>
      <c r="CF31" s="472"/>
      <c r="CG31" s="472"/>
      <c r="CH31" s="472"/>
      <c r="CI31" s="472"/>
      <c r="CJ31" s="472"/>
      <c r="CK31" s="472"/>
      <c r="CL31" s="472"/>
      <c r="CM31" s="472"/>
      <c r="CN31" s="472"/>
      <c r="CO31" s="472"/>
      <c r="CP31" s="481"/>
      <c r="CQ31" s="431">
        <f>IF(BQ31&lt;80,IF(CD31="прямая",3,1),IF(BQ31&gt;120,IF(CD31="прямая",1,3),2))</f>
        <v>2</v>
      </c>
      <c r="CR31" s="432"/>
      <c r="CS31" s="432"/>
      <c r="CT31" s="432"/>
      <c r="CU31" s="432"/>
      <c r="CV31" s="432"/>
      <c r="CW31" s="432"/>
      <c r="CX31" s="432"/>
      <c r="CY31" s="432"/>
      <c r="CZ31" s="432"/>
      <c r="DA31" s="432"/>
      <c r="DB31" s="432"/>
      <c r="DC31" s="433"/>
      <c r="EF31" s="164"/>
    </row>
    <row r="32" spans="1:107" ht="57" customHeight="1">
      <c r="A32" s="437" t="s">
        <v>94</v>
      </c>
      <c r="B32" s="437"/>
      <c r="C32" s="437"/>
      <c r="D32" s="437"/>
      <c r="E32" s="437"/>
      <c r="F32" s="437"/>
      <c r="G32" s="437"/>
      <c r="H32" s="437"/>
      <c r="I32" s="437"/>
      <c r="J32" s="437"/>
      <c r="K32" s="437"/>
      <c r="L32" s="437"/>
      <c r="M32" s="437"/>
      <c r="N32" s="437"/>
      <c r="O32" s="437"/>
      <c r="P32" s="437"/>
      <c r="Q32" s="437"/>
      <c r="R32" s="437"/>
      <c r="S32" s="437"/>
      <c r="T32" s="437"/>
      <c r="U32" s="437"/>
      <c r="V32" s="437"/>
      <c r="W32" s="437"/>
      <c r="X32" s="437"/>
      <c r="Y32" s="437"/>
      <c r="Z32" s="437"/>
      <c r="AA32" s="437"/>
      <c r="AB32" s="437"/>
      <c r="AC32" s="437"/>
      <c r="AD32" s="437"/>
      <c r="AE32" s="437"/>
      <c r="AF32" s="437"/>
      <c r="AG32" s="437"/>
      <c r="AH32" s="437"/>
      <c r="AI32" s="437"/>
      <c r="AJ32" s="437"/>
      <c r="AK32" s="437"/>
      <c r="AL32" s="437"/>
      <c r="AM32" s="437"/>
      <c r="AN32" s="437"/>
      <c r="AO32" s="437"/>
      <c r="AP32" s="437"/>
      <c r="AQ32" s="437"/>
      <c r="AR32" s="438"/>
      <c r="AS32" s="580"/>
      <c r="AT32" s="581"/>
      <c r="AU32" s="581"/>
      <c r="AV32" s="581"/>
      <c r="AW32" s="581"/>
      <c r="AX32" s="581"/>
      <c r="AY32" s="581"/>
      <c r="AZ32" s="581"/>
      <c r="BA32" s="581"/>
      <c r="BB32" s="581"/>
      <c r="BC32" s="581"/>
      <c r="BD32" s="582"/>
      <c r="BE32" s="586"/>
      <c r="BF32" s="587"/>
      <c r="BG32" s="587"/>
      <c r="BH32" s="587"/>
      <c r="BI32" s="587"/>
      <c r="BJ32" s="587"/>
      <c r="BK32" s="587"/>
      <c r="BL32" s="587"/>
      <c r="BM32" s="587"/>
      <c r="BN32" s="587"/>
      <c r="BO32" s="587"/>
      <c r="BP32" s="588"/>
      <c r="BQ32" s="473"/>
      <c r="BR32" s="474"/>
      <c r="BS32" s="474"/>
      <c r="BT32" s="474"/>
      <c r="BU32" s="474"/>
      <c r="BV32" s="474"/>
      <c r="BW32" s="474"/>
      <c r="BX32" s="474"/>
      <c r="BY32" s="474"/>
      <c r="BZ32" s="474"/>
      <c r="CA32" s="474"/>
      <c r="CB32" s="474"/>
      <c r="CC32" s="589"/>
      <c r="CD32" s="473"/>
      <c r="CE32" s="474"/>
      <c r="CF32" s="474"/>
      <c r="CG32" s="474"/>
      <c r="CH32" s="474"/>
      <c r="CI32" s="474"/>
      <c r="CJ32" s="474"/>
      <c r="CK32" s="474"/>
      <c r="CL32" s="474"/>
      <c r="CM32" s="474"/>
      <c r="CN32" s="474"/>
      <c r="CO32" s="474"/>
      <c r="CP32" s="589"/>
      <c r="CQ32" s="434"/>
      <c r="CR32" s="435"/>
      <c r="CS32" s="435"/>
      <c r="CT32" s="435"/>
      <c r="CU32" s="435"/>
      <c r="CV32" s="435"/>
      <c r="CW32" s="435"/>
      <c r="CX32" s="435"/>
      <c r="CY32" s="435"/>
      <c r="CZ32" s="435"/>
      <c r="DA32" s="435"/>
      <c r="DB32" s="435"/>
      <c r="DC32" s="436"/>
    </row>
    <row r="33" spans="1:107" ht="29.25" customHeight="1">
      <c r="A33" s="429" t="s">
        <v>95</v>
      </c>
      <c r="B33" s="429"/>
      <c r="C33" s="429"/>
      <c r="D33" s="429"/>
      <c r="E33" s="429"/>
      <c r="F33" s="429"/>
      <c r="G33" s="429"/>
      <c r="H33" s="429"/>
      <c r="I33" s="429"/>
      <c r="J33" s="429"/>
      <c r="K33" s="429"/>
      <c r="L33" s="429"/>
      <c r="M33" s="429"/>
      <c r="N33" s="429"/>
      <c r="O33" s="429"/>
      <c r="P33" s="429"/>
      <c r="Q33" s="429"/>
      <c r="R33" s="429"/>
      <c r="S33" s="429"/>
      <c r="T33" s="429"/>
      <c r="U33" s="429"/>
      <c r="V33" s="429"/>
      <c r="W33" s="429"/>
      <c r="X33" s="429"/>
      <c r="Y33" s="429"/>
      <c r="Z33" s="429"/>
      <c r="AA33" s="429"/>
      <c r="AB33" s="429"/>
      <c r="AC33" s="429"/>
      <c r="AD33" s="429"/>
      <c r="AE33" s="429"/>
      <c r="AF33" s="429"/>
      <c r="AG33" s="429"/>
      <c r="AH33" s="429"/>
      <c r="AI33" s="429"/>
      <c r="AJ33" s="429"/>
      <c r="AK33" s="429"/>
      <c r="AL33" s="429"/>
      <c r="AM33" s="429"/>
      <c r="AN33" s="429"/>
      <c r="AO33" s="429"/>
      <c r="AP33" s="429"/>
      <c r="AQ33" s="429"/>
      <c r="AR33" s="430"/>
      <c r="AS33" s="471">
        <v>0</v>
      </c>
      <c r="AT33" s="490"/>
      <c r="AU33" s="490"/>
      <c r="AV33" s="490"/>
      <c r="AW33" s="490"/>
      <c r="AX33" s="490"/>
      <c r="AY33" s="490"/>
      <c r="AZ33" s="490"/>
      <c r="BA33" s="490"/>
      <c r="BB33" s="490"/>
      <c r="BC33" s="490"/>
      <c r="BD33" s="192"/>
      <c r="BE33" s="471">
        <v>0</v>
      </c>
      <c r="BF33" s="490"/>
      <c r="BG33" s="490"/>
      <c r="BH33" s="490"/>
      <c r="BI33" s="490"/>
      <c r="BJ33" s="490"/>
      <c r="BK33" s="490"/>
      <c r="BL33" s="490"/>
      <c r="BM33" s="490"/>
      <c r="BN33" s="490"/>
      <c r="BO33" s="490"/>
      <c r="BP33" s="192"/>
      <c r="BQ33" s="512">
        <v>100</v>
      </c>
      <c r="BR33" s="590"/>
      <c r="BS33" s="590"/>
      <c r="BT33" s="590"/>
      <c r="BU33" s="590"/>
      <c r="BV33" s="590"/>
      <c r="BW33" s="590"/>
      <c r="BX33" s="590"/>
      <c r="BY33" s="590"/>
      <c r="BZ33" s="590"/>
      <c r="CA33" s="590"/>
      <c r="CB33" s="590"/>
      <c r="CC33" s="591"/>
      <c r="CD33" s="420" t="s">
        <v>47</v>
      </c>
      <c r="CE33" s="421"/>
      <c r="CF33" s="421"/>
      <c r="CG33" s="421"/>
      <c r="CH33" s="421"/>
      <c r="CI33" s="421"/>
      <c r="CJ33" s="421"/>
      <c r="CK33" s="421"/>
      <c r="CL33" s="421"/>
      <c r="CM33" s="421"/>
      <c r="CN33" s="421"/>
      <c r="CO33" s="421"/>
      <c r="CP33" s="422"/>
      <c r="CQ33" s="420">
        <v>2</v>
      </c>
      <c r="CR33" s="421"/>
      <c r="CS33" s="421"/>
      <c r="CT33" s="421"/>
      <c r="CU33" s="421"/>
      <c r="CV33" s="421"/>
      <c r="CW33" s="421"/>
      <c r="CX33" s="421"/>
      <c r="CY33" s="421"/>
      <c r="CZ33" s="421"/>
      <c r="DA33" s="421"/>
      <c r="DB33" s="421"/>
      <c r="DC33" s="422"/>
    </row>
    <row r="34" spans="1:136" ht="29.25" customHeight="1">
      <c r="A34" s="429" t="s">
        <v>96</v>
      </c>
      <c r="B34" s="429"/>
      <c r="C34" s="429"/>
      <c r="D34" s="429"/>
      <c r="E34" s="429"/>
      <c r="F34" s="429"/>
      <c r="G34" s="429"/>
      <c r="H34" s="429"/>
      <c r="I34" s="429"/>
      <c r="J34" s="429"/>
      <c r="K34" s="429"/>
      <c r="L34" s="429"/>
      <c r="M34" s="429"/>
      <c r="N34" s="429"/>
      <c r="O34" s="429"/>
      <c r="P34" s="429"/>
      <c r="Q34" s="429"/>
      <c r="R34" s="429"/>
      <c r="S34" s="429"/>
      <c r="T34" s="429"/>
      <c r="U34" s="429"/>
      <c r="V34" s="429"/>
      <c r="W34" s="429"/>
      <c r="X34" s="429"/>
      <c r="Y34" s="429"/>
      <c r="Z34" s="429"/>
      <c r="AA34" s="429"/>
      <c r="AB34" s="429"/>
      <c r="AC34" s="429"/>
      <c r="AD34" s="429"/>
      <c r="AE34" s="429"/>
      <c r="AF34" s="429"/>
      <c r="AG34" s="429"/>
      <c r="AH34" s="429"/>
      <c r="AI34" s="429"/>
      <c r="AJ34" s="429"/>
      <c r="AK34" s="429"/>
      <c r="AL34" s="429"/>
      <c r="AM34" s="429"/>
      <c r="AN34" s="429"/>
      <c r="AO34" s="429"/>
      <c r="AP34" s="429"/>
      <c r="AQ34" s="429"/>
      <c r="AR34" s="430"/>
      <c r="AS34" s="592">
        <v>0.005</v>
      </c>
      <c r="AT34" s="593"/>
      <c r="AU34" s="593"/>
      <c r="AV34" s="593"/>
      <c r="AW34" s="593"/>
      <c r="AX34" s="593"/>
      <c r="AY34" s="593"/>
      <c r="AZ34" s="593"/>
      <c r="BA34" s="593"/>
      <c r="BB34" s="593"/>
      <c r="BC34" s="593"/>
      <c r="BD34" s="193"/>
      <c r="BE34" s="594">
        <v>0.005</v>
      </c>
      <c r="BF34" s="593"/>
      <c r="BG34" s="593"/>
      <c r="BH34" s="593"/>
      <c r="BI34" s="593"/>
      <c r="BJ34" s="593"/>
      <c r="BK34" s="593"/>
      <c r="BL34" s="593"/>
      <c r="BM34" s="593"/>
      <c r="BN34" s="593"/>
      <c r="BO34" s="593"/>
      <c r="BP34" s="194"/>
      <c r="BQ34" s="512">
        <v>100</v>
      </c>
      <c r="BR34" s="590"/>
      <c r="BS34" s="590"/>
      <c r="BT34" s="590"/>
      <c r="BU34" s="590"/>
      <c r="BV34" s="590"/>
      <c r="BW34" s="590"/>
      <c r="BX34" s="590"/>
      <c r="BY34" s="590"/>
      <c r="BZ34" s="590"/>
      <c r="CA34" s="590"/>
      <c r="CB34" s="590"/>
      <c r="CC34" s="591"/>
      <c r="CD34" s="420" t="s">
        <v>47</v>
      </c>
      <c r="CE34" s="421"/>
      <c r="CF34" s="421"/>
      <c r="CG34" s="421"/>
      <c r="CH34" s="421"/>
      <c r="CI34" s="421"/>
      <c r="CJ34" s="421"/>
      <c r="CK34" s="421"/>
      <c r="CL34" s="421"/>
      <c r="CM34" s="421"/>
      <c r="CN34" s="421"/>
      <c r="CO34" s="421"/>
      <c r="CP34" s="422"/>
      <c r="CQ34" s="420">
        <v>3</v>
      </c>
      <c r="CR34" s="421"/>
      <c r="CS34" s="421"/>
      <c r="CT34" s="421"/>
      <c r="CU34" s="421"/>
      <c r="CV34" s="421"/>
      <c r="CW34" s="421"/>
      <c r="CX34" s="421"/>
      <c r="CY34" s="421"/>
      <c r="CZ34" s="421"/>
      <c r="DA34" s="421"/>
      <c r="DB34" s="421"/>
      <c r="DC34" s="422"/>
      <c r="EF34" s="166"/>
    </row>
    <row r="35" spans="1:107" ht="29.25" customHeight="1">
      <c r="A35" s="429" t="s">
        <v>97</v>
      </c>
      <c r="B35" s="429"/>
      <c r="C35" s="429"/>
      <c r="D35" s="429"/>
      <c r="E35" s="429"/>
      <c r="F35" s="429"/>
      <c r="G35" s="429"/>
      <c r="H35" s="429"/>
      <c r="I35" s="429"/>
      <c r="J35" s="429"/>
      <c r="K35" s="429"/>
      <c r="L35" s="429"/>
      <c r="M35" s="429"/>
      <c r="N35" s="429"/>
      <c r="O35" s="429"/>
      <c r="P35" s="429"/>
      <c r="Q35" s="429"/>
      <c r="R35" s="429"/>
      <c r="S35" s="429"/>
      <c r="T35" s="429"/>
      <c r="U35" s="429"/>
      <c r="V35" s="429"/>
      <c r="W35" s="429"/>
      <c r="X35" s="429"/>
      <c r="Y35" s="429"/>
      <c r="Z35" s="429"/>
      <c r="AA35" s="429"/>
      <c r="AB35" s="429"/>
      <c r="AC35" s="429"/>
      <c r="AD35" s="429"/>
      <c r="AE35" s="429"/>
      <c r="AF35" s="429"/>
      <c r="AG35" s="429"/>
      <c r="AH35" s="429"/>
      <c r="AI35" s="429"/>
      <c r="AJ35" s="429"/>
      <c r="AK35" s="429"/>
      <c r="AL35" s="429"/>
      <c r="AM35" s="429"/>
      <c r="AN35" s="429"/>
      <c r="AO35" s="429"/>
      <c r="AP35" s="429"/>
      <c r="AQ35" s="429"/>
      <c r="AR35" s="430"/>
      <c r="AS35" s="471">
        <v>0</v>
      </c>
      <c r="AT35" s="490"/>
      <c r="AU35" s="490"/>
      <c r="AV35" s="490"/>
      <c r="AW35" s="490"/>
      <c r="AX35" s="490"/>
      <c r="AY35" s="490"/>
      <c r="AZ35" s="490"/>
      <c r="BA35" s="490"/>
      <c r="BB35" s="490"/>
      <c r="BC35" s="490"/>
      <c r="BD35" s="491"/>
      <c r="BE35" s="471">
        <v>0</v>
      </c>
      <c r="BF35" s="490"/>
      <c r="BG35" s="490"/>
      <c r="BH35" s="490"/>
      <c r="BI35" s="490"/>
      <c r="BJ35" s="490"/>
      <c r="BK35" s="490"/>
      <c r="BL35" s="490"/>
      <c r="BM35" s="490"/>
      <c r="BN35" s="490"/>
      <c r="BO35" s="490"/>
      <c r="BP35" s="491"/>
      <c r="BQ35" s="512">
        <v>100</v>
      </c>
      <c r="BR35" s="590"/>
      <c r="BS35" s="590"/>
      <c r="BT35" s="590"/>
      <c r="BU35" s="590"/>
      <c r="BV35" s="590"/>
      <c r="BW35" s="590"/>
      <c r="BX35" s="590"/>
      <c r="BY35" s="590"/>
      <c r="BZ35" s="590"/>
      <c r="CA35" s="590"/>
      <c r="CB35" s="590"/>
      <c r="CC35" s="591"/>
      <c r="CD35" s="420" t="s">
        <v>47</v>
      </c>
      <c r="CE35" s="421"/>
      <c r="CF35" s="421"/>
      <c r="CG35" s="421"/>
      <c r="CH35" s="421"/>
      <c r="CI35" s="421"/>
      <c r="CJ35" s="421"/>
      <c r="CK35" s="421"/>
      <c r="CL35" s="421"/>
      <c r="CM35" s="421"/>
      <c r="CN35" s="421"/>
      <c r="CO35" s="421"/>
      <c r="CP35" s="422"/>
      <c r="CQ35" s="420">
        <v>2</v>
      </c>
      <c r="CR35" s="421"/>
      <c r="CS35" s="421"/>
      <c r="CT35" s="421"/>
      <c r="CU35" s="421"/>
      <c r="CV35" s="421"/>
      <c r="CW35" s="421"/>
      <c r="CX35" s="421"/>
      <c r="CY35" s="421"/>
      <c r="CZ35" s="421"/>
      <c r="DA35" s="421"/>
      <c r="DB35" s="421"/>
      <c r="DC35" s="422"/>
    </row>
    <row r="36" spans="1:107" ht="14.25" customHeight="1">
      <c r="A36" s="429"/>
      <c r="B36" s="429"/>
      <c r="C36" s="429"/>
      <c r="D36" s="429"/>
      <c r="E36" s="429"/>
      <c r="F36" s="429"/>
      <c r="G36" s="429"/>
      <c r="H36" s="429"/>
      <c r="I36" s="429"/>
      <c r="J36" s="429"/>
      <c r="K36" s="429"/>
      <c r="L36" s="429"/>
      <c r="M36" s="429"/>
      <c r="N36" s="429"/>
      <c r="O36" s="429"/>
      <c r="P36" s="429"/>
      <c r="Q36" s="429"/>
      <c r="R36" s="429"/>
      <c r="S36" s="429"/>
      <c r="T36" s="429"/>
      <c r="U36" s="429"/>
      <c r="V36" s="429"/>
      <c r="W36" s="429"/>
      <c r="X36" s="429"/>
      <c r="Y36" s="429"/>
      <c r="Z36" s="429"/>
      <c r="AA36" s="429"/>
      <c r="AB36" s="429"/>
      <c r="AC36" s="429"/>
      <c r="AD36" s="429"/>
      <c r="AE36" s="429"/>
      <c r="AF36" s="429"/>
      <c r="AG36" s="429"/>
      <c r="AH36" s="429"/>
      <c r="AI36" s="429"/>
      <c r="AJ36" s="429"/>
      <c r="AK36" s="429"/>
      <c r="AL36" s="429"/>
      <c r="AM36" s="429"/>
      <c r="AN36" s="429"/>
      <c r="AO36" s="429"/>
      <c r="AP36" s="429"/>
      <c r="AQ36" s="429"/>
      <c r="AR36" s="430"/>
      <c r="AS36" s="549"/>
      <c r="AT36" s="550"/>
      <c r="AU36" s="550"/>
      <c r="AV36" s="550"/>
      <c r="AW36" s="550"/>
      <c r="AX36" s="550"/>
      <c r="AY36" s="550"/>
      <c r="AZ36" s="550"/>
      <c r="BA36" s="550"/>
      <c r="BB36" s="550"/>
      <c r="BC36" s="550"/>
      <c r="BD36" s="551"/>
      <c r="BE36" s="420"/>
      <c r="BF36" s="421"/>
      <c r="BG36" s="421"/>
      <c r="BH36" s="421"/>
      <c r="BI36" s="421"/>
      <c r="BJ36" s="421"/>
      <c r="BK36" s="421"/>
      <c r="BL36" s="421"/>
      <c r="BM36" s="421"/>
      <c r="BN36" s="421"/>
      <c r="BO36" s="421"/>
      <c r="BP36" s="422"/>
      <c r="BQ36" s="420"/>
      <c r="BR36" s="421"/>
      <c r="BS36" s="421"/>
      <c r="BT36" s="421"/>
      <c r="BU36" s="421"/>
      <c r="BV36" s="421"/>
      <c r="BW36" s="421"/>
      <c r="BX36" s="421"/>
      <c r="BY36" s="421"/>
      <c r="BZ36" s="421"/>
      <c r="CA36" s="421"/>
      <c r="CB36" s="421"/>
      <c r="CC36" s="422"/>
      <c r="CD36" s="420"/>
      <c r="CE36" s="421"/>
      <c r="CF36" s="421"/>
      <c r="CG36" s="421"/>
      <c r="CH36" s="421"/>
      <c r="CI36" s="421"/>
      <c r="CJ36" s="421"/>
      <c r="CK36" s="421"/>
      <c r="CL36" s="421"/>
      <c r="CM36" s="421"/>
      <c r="CN36" s="421"/>
      <c r="CO36" s="421"/>
      <c r="CP36" s="422"/>
      <c r="CQ36" s="420"/>
      <c r="CR36" s="421"/>
      <c r="CS36" s="421"/>
      <c r="CT36" s="421"/>
      <c r="CU36" s="421"/>
      <c r="CV36" s="421"/>
      <c r="CW36" s="421"/>
      <c r="CX36" s="421"/>
      <c r="CY36" s="421"/>
      <c r="CZ36" s="421"/>
      <c r="DA36" s="421"/>
      <c r="DB36" s="421"/>
      <c r="DC36" s="422"/>
    </row>
    <row r="37" spans="1:136" ht="43.5" customHeight="1">
      <c r="A37" s="429" t="s">
        <v>98</v>
      </c>
      <c r="B37" s="429"/>
      <c r="C37" s="429"/>
      <c r="D37" s="429"/>
      <c r="E37" s="429"/>
      <c r="F37" s="429"/>
      <c r="G37" s="429"/>
      <c r="H37" s="429"/>
      <c r="I37" s="429"/>
      <c r="J37" s="429"/>
      <c r="K37" s="429"/>
      <c r="L37" s="429"/>
      <c r="M37" s="429"/>
      <c r="N37" s="429"/>
      <c r="O37" s="429"/>
      <c r="P37" s="429"/>
      <c r="Q37" s="429"/>
      <c r="R37" s="429"/>
      <c r="S37" s="429"/>
      <c r="T37" s="429"/>
      <c r="U37" s="429"/>
      <c r="V37" s="429"/>
      <c r="W37" s="429"/>
      <c r="X37" s="429"/>
      <c r="Y37" s="429"/>
      <c r="Z37" s="429"/>
      <c r="AA37" s="429"/>
      <c r="AB37" s="429"/>
      <c r="AC37" s="429"/>
      <c r="AD37" s="429"/>
      <c r="AE37" s="429"/>
      <c r="AF37" s="429"/>
      <c r="AG37" s="429"/>
      <c r="AH37" s="429"/>
      <c r="AI37" s="429"/>
      <c r="AJ37" s="429"/>
      <c r="AK37" s="429"/>
      <c r="AL37" s="429"/>
      <c r="AM37" s="429"/>
      <c r="AN37" s="429"/>
      <c r="AO37" s="429"/>
      <c r="AP37" s="429"/>
      <c r="AQ37" s="429"/>
      <c r="AR37" s="430"/>
      <c r="AS37" s="596">
        <f>AS38</f>
        <v>0</v>
      </c>
      <c r="AT37" s="550"/>
      <c r="AU37" s="550"/>
      <c r="AV37" s="550"/>
      <c r="AW37" s="550"/>
      <c r="AX37" s="550"/>
      <c r="AY37" s="550"/>
      <c r="AZ37" s="550"/>
      <c r="BA37" s="550"/>
      <c r="BB37" s="550"/>
      <c r="BC37" s="550"/>
      <c r="BD37" s="551"/>
      <c r="BE37" s="479">
        <f>BE38</f>
        <v>0</v>
      </c>
      <c r="BF37" s="421"/>
      <c r="BG37" s="421"/>
      <c r="BH37" s="421"/>
      <c r="BI37" s="421"/>
      <c r="BJ37" s="421"/>
      <c r="BK37" s="421"/>
      <c r="BL37" s="421"/>
      <c r="BM37" s="421"/>
      <c r="BN37" s="421"/>
      <c r="BO37" s="421"/>
      <c r="BP37" s="422"/>
      <c r="BQ37" s="512">
        <v>100</v>
      </c>
      <c r="BR37" s="595"/>
      <c r="BS37" s="595"/>
      <c r="BT37" s="595"/>
      <c r="BU37" s="595"/>
      <c r="BV37" s="595"/>
      <c r="BW37" s="595"/>
      <c r="BX37" s="595"/>
      <c r="BY37" s="595"/>
      <c r="BZ37" s="595"/>
      <c r="CA37" s="595"/>
      <c r="CB37" s="595"/>
      <c r="CC37" s="480"/>
      <c r="CD37" s="420"/>
      <c r="CE37" s="421"/>
      <c r="CF37" s="421"/>
      <c r="CG37" s="421"/>
      <c r="CH37" s="421"/>
      <c r="CI37" s="421"/>
      <c r="CJ37" s="421"/>
      <c r="CK37" s="421"/>
      <c r="CL37" s="421"/>
      <c r="CM37" s="421"/>
      <c r="CN37" s="421"/>
      <c r="CO37" s="421"/>
      <c r="CP37" s="422"/>
      <c r="CQ37" s="420">
        <v>2</v>
      </c>
      <c r="CR37" s="421"/>
      <c r="CS37" s="421"/>
      <c r="CT37" s="421"/>
      <c r="CU37" s="421"/>
      <c r="CV37" s="421"/>
      <c r="CW37" s="421"/>
      <c r="CX37" s="421"/>
      <c r="CY37" s="421"/>
      <c r="CZ37" s="421"/>
      <c r="DA37" s="421"/>
      <c r="DB37" s="421"/>
      <c r="DC37" s="422"/>
      <c r="EF37" s="166">
        <v>4</v>
      </c>
    </row>
    <row r="38" spans="1:107" ht="72.75" customHeight="1">
      <c r="A38" s="429" t="s">
        <v>99</v>
      </c>
      <c r="B38" s="429"/>
      <c r="C38" s="429"/>
      <c r="D38" s="429"/>
      <c r="E38" s="429"/>
      <c r="F38" s="429"/>
      <c r="G38" s="429"/>
      <c r="H38" s="429"/>
      <c r="I38" s="429"/>
      <c r="J38" s="429"/>
      <c r="K38" s="429"/>
      <c r="L38" s="429"/>
      <c r="M38" s="429"/>
      <c r="N38" s="429"/>
      <c r="O38" s="429"/>
      <c r="P38" s="429"/>
      <c r="Q38" s="429"/>
      <c r="R38" s="429"/>
      <c r="S38" s="429"/>
      <c r="T38" s="429"/>
      <c r="U38" s="429"/>
      <c r="V38" s="429"/>
      <c r="W38" s="429"/>
      <c r="X38" s="429"/>
      <c r="Y38" s="429"/>
      <c r="Z38" s="429"/>
      <c r="AA38" s="429"/>
      <c r="AB38" s="429"/>
      <c r="AC38" s="429"/>
      <c r="AD38" s="429"/>
      <c r="AE38" s="429"/>
      <c r="AF38" s="429"/>
      <c r="AG38" s="429"/>
      <c r="AH38" s="429"/>
      <c r="AI38" s="429"/>
      <c r="AJ38" s="429"/>
      <c r="AK38" s="429"/>
      <c r="AL38" s="429"/>
      <c r="AM38" s="429"/>
      <c r="AN38" s="429"/>
      <c r="AO38" s="429"/>
      <c r="AP38" s="429"/>
      <c r="AQ38" s="429"/>
      <c r="AR38" s="430"/>
      <c r="AS38" s="471">
        <v>0</v>
      </c>
      <c r="AT38" s="490"/>
      <c r="AU38" s="490"/>
      <c r="AV38" s="490"/>
      <c r="AW38" s="490"/>
      <c r="AX38" s="490"/>
      <c r="AY38" s="490"/>
      <c r="AZ38" s="490"/>
      <c r="BA38" s="490"/>
      <c r="BB38" s="490"/>
      <c r="BC38" s="490"/>
      <c r="BD38" s="491"/>
      <c r="BE38" s="471">
        <v>0</v>
      </c>
      <c r="BF38" s="490"/>
      <c r="BG38" s="490"/>
      <c r="BH38" s="490"/>
      <c r="BI38" s="490"/>
      <c r="BJ38" s="490"/>
      <c r="BK38" s="490"/>
      <c r="BL38" s="490"/>
      <c r="BM38" s="490"/>
      <c r="BN38" s="490"/>
      <c r="BO38" s="490"/>
      <c r="BP38" s="491"/>
      <c r="BQ38" s="512">
        <v>100</v>
      </c>
      <c r="BR38" s="595"/>
      <c r="BS38" s="595"/>
      <c r="BT38" s="595"/>
      <c r="BU38" s="595"/>
      <c r="BV38" s="595"/>
      <c r="BW38" s="595"/>
      <c r="BX38" s="595"/>
      <c r="BY38" s="595"/>
      <c r="BZ38" s="595"/>
      <c r="CA38" s="595"/>
      <c r="CB38" s="595"/>
      <c r="CC38" s="480"/>
      <c r="CD38" s="420" t="s">
        <v>61</v>
      </c>
      <c r="CE38" s="421"/>
      <c r="CF38" s="421"/>
      <c r="CG38" s="421"/>
      <c r="CH38" s="421"/>
      <c r="CI38" s="421"/>
      <c r="CJ38" s="421"/>
      <c r="CK38" s="421"/>
      <c r="CL38" s="421"/>
      <c r="CM38" s="421"/>
      <c r="CN38" s="421"/>
      <c r="CO38" s="421"/>
      <c r="CP38" s="422"/>
      <c r="CQ38" s="420"/>
      <c r="CR38" s="421"/>
      <c r="CS38" s="421"/>
      <c r="CT38" s="421"/>
      <c r="CU38" s="421"/>
      <c r="CV38" s="421"/>
      <c r="CW38" s="421"/>
      <c r="CX38" s="421"/>
      <c r="CY38" s="421"/>
      <c r="CZ38" s="421"/>
      <c r="DA38" s="421"/>
      <c r="DB38" s="421"/>
      <c r="DC38" s="422"/>
    </row>
    <row r="39" spans="1:136" ht="18.75">
      <c r="A39" s="429"/>
      <c r="B39" s="429"/>
      <c r="C39" s="429"/>
      <c r="D39" s="429"/>
      <c r="E39" s="429"/>
      <c r="F39" s="429"/>
      <c r="G39" s="429"/>
      <c r="H39" s="429"/>
      <c r="I39" s="429"/>
      <c r="J39" s="429"/>
      <c r="K39" s="429"/>
      <c r="L39" s="429"/>
      <c r="M39" s="429"/>
      <c r="N39" s="429"/>
      <c r="O39" s="429"/>
      <c r="P39" s="429"/>
      <c r="Q39" s="429"/>
      <c r="R39" s="429"/>
      <c r="S39" s="429"/>
      <c r="T39" s="429"/>
      <c r="U39" s="429"/>
      <c r="V39" s="429"/>
      <c r="W39" s="429"/>
      <c r="X39" s="429"/>
      <c r="Y39" s="429"/>
      <c r="Z39" s="429"/>
      <c r="AA39" s="429"/>
      <c r="AB39" s="429"/>
      <c r="AC39" s="429"/>
      <c r="AD39" s="429"/>
      <c r="AE39" s="429"/>
      <c r="AF39" s="429"/>
      <c r="AG39" s="429"/>
      <c r="AH39" s="429"/>
      <c r="AI39" s="429"/>
      <c r="AJ39" s="429"/>
      <c r="AK39" s="429"/>
      <c r="AL39" s="429"/>
      <c r="AM39" s="429"/>
      <c r="AN39" s="429"/>
      <c r="AO39" s="429"/>
      <c r="AP39" s="429"/>
      <c r="AQ39" s="429"/>
      <c r="AR39" s="430"/>
      <c r="AS39" s="549"/>
      <c r="AT39" s="550"/>
      <c r="AU39" s="550"/>
      <c r="AV39" s="550"/>
      <c r="AW39" s="550"/>
      <c r="AX39" s="550"/>
      <c r="AY39" s="550"/>
      <c r="AZ39" s="550"/>
      <c r="BA39" s="550"/>
      <c r="BB39" s="550"/>
      <c r="BC39" s="550"/>
      <c r="BD39" s="551"/>
      <c r="BE39" s="420"/>
      <c r="BF39" s="421"/>
      <c r="BG39" s="421"/>
      <c r="BH39" s="421"/>
      <c r="BI39" s="421"/>
      <c r="BJ39" s="421"/>
      <c r="BK39" s="421"/>
      <c r="BL39" s="421"/>
      <c r="BM39" s="421"/>
      <c r="BN39" s="421"/>
      <c r="BO39" s="421"/>
      <c r="BP39" s="422"/>
      <c r="BQ39" s="420"/>
      <c r="BR39" s="421"/>
      <c r="BS39" s="421"/>
      <c r="BT39" s="421"/>
      <c r="BU39" s="421"/>
      <c r="BV39" s="421"/>
      <c r="BW39" s="421"/>
      <c r="BX39" s="421"/>
      <c r="BY39" s="421"/>
      <c r="BZ39" s="421"/>
      <c r="CA39" s="421"/>
      <c r="CB39" s="421"/>
      <c r="CC39" s="422"/>
      <c r="CD39" s="420"/>
      <c r="CE39" s="421"/>
      <c r="CF39" s="421"/>
      <c r="CG39" s="421"/>
      <c r="CH39" s="421"/>
      <c r="CI39" s="421"/>
      <c r="CJ39" s="421"/>
      <c r="CK39" s="421"/>
      <c r="CL39" s="421"/>
      <c r="CM39" s="421"/>
      <c r="CN39" s="421"/>
      <c r="CO39" s="421"/>
      <c r="CP39" s="422"/>
      <c r="CQ39" s="420"/>
      <c r="CR39" s="421"/>
      <c r="CS39" s="421"/>
      <c r="CT39" s="421"/>
      <c r="CU39" s="421"/>
      <c r="CV39" s="421"/>
      <c r="CW39" s="421"/>
      <c r="CX39" s="421"/>
      <c r="CY39" s="421"/>
      <c r="CZ39" s="421"/>
      <c r="DA39" s="421"/>
      <c r="DB39" s="421"/>
      <c r="DC39" s="422"/>
      <c r="EF39" s="165"/>
    </row>
    <row r="40" spans="1:136" ht="86.25" customHeight="1">
      <c r="A40" s="429" t="s">
        <v>100</v>
      </c>
      <c r="B40" s="429"/>
      <c r="C40" s="429"/>
      <c r="D40" s="429"/>
      <c r="E40" s="429"/>
      <c r="F40" s="429"/>
      <c r="G40" s="429"/>
      <c r="H40" s="429"/>
      <c r="I40" s="429"/>
      <c r="J40" s="429"/>
      <c r="K40" s="429"/>
      <c r="L40" s="429"/>
      <c r="M40" s="429"/>
      <c r="N40" s="429"/>
      <c r="O40" s="429"/>
      <c r="P40" s="429"/>
      <c r="Q40" s="429"/>
      <c r="R40" s="429"/>
      <c r="S40" s="429"/>
      <c r="T40" s="429"/>
      <c r="U40" s="429"/>
      <c r="V40" s="429"/>
      <c r="W40" s="429"/>
      <c r="X40" s="429"/>
      <c r="Y40" s="429"/>
      <c r="Z40" s="429"/>
      <c r="AA40" s="429"/>
      <c r="AB40" s="429"/>
      <c r="AC40" s="429"/>
      <c r="AD40" s="429"/>
      <c r="AE40" s="429"/>
      <c r="AF40" s="429"/>
      <c r="AG40" s="429"/>
      <c r="AH40" s="429"/>
      <c r="AI40" s="429"/>
      <c r="AJ40" s="429"/>
      <c r="AK40" s="429"/>
      <c r="AL40" s="429"/>
      <c r="AM40" s="429"/>
      <c r="AN40" s="429"/>
      <c r="AO40" s="429"/>
      <c r="AP40" s="429"/>
      <c r="AQ40" s="429"/>
      <c r="AR40" s="430"/>
      <c r="AS40" s="549" t="s">
        <v>29</v>
      </c>
      <c r="AT40" s="550"/>
      <c r="AU40" s="550"/>
      <c r="AV40" s="550"/>
      <c r="AW40" s="550"/>
      <c r="AX40" s="550"/>
      <c r="AY40" s="550"/>
      <c r="AZ40" s="550"/>
      <c r="BA40" s="550"/>
      <c r="BB40" s="550"/>
      <c r="BC40" s="550"/>
      <c r="BD40" s="551"/>
      <c r="BE40" s="420" t="s">
        <v>29</v>
      </c>
      <c r="BF40" s="421"/>
      <c r="BG40" s="421"/>
      <c r="BH40" s="421"/>
      <c r="BI40" s="421"/>
      <c r="BJ40" s="421"/>
      <c r="BK40" s="421"/>
      <c r="BL40" s="421"/>
      <c r="BM40" s="421"/>
      <c r="BN40" s="421"/>
      <c r="BO40" s="421"/>
      <c r="BP40" s="422"/>
      <c r="BQ40" s="420" t="s">
        <v>29</v>
      </c>
      <c r="BR40" s="421"/>
      <c r="BS40" s="421"/>
      <c r="BT40" s="421"/>
      <c r="BU40" s="421"/>
      <c r="BV40" s="421"/>
      <c r="BW40" s="421"/>
      <c r="BX40" s="421"/>
      <c r="BY40" s="421"/>
      <c r="BZ40" s="421"/>
      <c r="CA40" s="421"/>
      <c r="CB40" s="421"/>
      <c r="CC40" s="422"/>
      <c r="CD40" s="420" t="s">
        <v>29</v>
      </c>
      <c r="CE40" s="421"/>
      <c r="CF40" s="421"/>
      <c r="CG40" s="421"/>
      <c r="CH40" s="421"/>
      <c r="CI40" s="421"/>
      <c r="CJ40" s="421"/>
      <c r="CK40" s="421"/>
      <c r="CL40" s="421"/>
      <c r="CM40" s="421"/>
      <c r="CN40" s="421"/>
      <c r="CO40" s="421"/>
      <c r="CP40" s="422"/>
      <c r="CQ40" s="420">
        <f>(CQ42+CQ44)/2</f>
        <v>2</v>
      </c>
      <c r="CR40" s="421"/>
      <c r="CS40" s="421"/>
      <c r="CT40" s="421"/>
      <c r="CU40" s="421"/>
      <c r="CV40" s="421"/>
      <c r="CW40" s="421"/>
      <c r="CX40" s="421"/>
      <c r="CY40" s="421"/>
      <c r="CZ40" s="421"/>
      <c r="DA40" s="421"/>
      <c r="DB40" s="421"/>
      <c r="DC40" s="422"/>
      <c r="EF40" s="164">
        <v>5</v>
      </c>
    </row>
    <row r="41" spans="1:136" ht="15" customHeight="1">
      <c r="A41" s="429" t="s">
        <v>56</v>
      </c>
      <c r="B41" s="429"/>
      <c r="C41" s="429"/>
      <c r="D41" s="429"/>
      <c r="E41" s="429"/>
      <c r="F41" s="429"/>
      <c r="G41" s="429"/>
      <c r="H41" s="429"/>
      <c r="I41" s="429"/>
      <c r="J41" s="429"/>
      <c r="K41" s="429"/>
      <c r="L41" s="429"/>
      <c r="M41" s="429"/>
      <c r="N41" s="429"/>
      <c r="O41" s="429"/>
      <c r="P41" s="429"/>
      <c r="Q41" s="429"/>
      <c r="R41" s="429"/>
      <c r="S41" s="429"/>
      <c r="T41" s="429"/>
      <c r="U41" s="429"/>
      <c r="V41" s="429"/>
      <c r="W41" s="429"/>
      <c r="X41" s="429"/>
      <c r="Y41" s="429"/>
      <c r="Z41" s="429"/>
      <c r="AA41" s="429"/>
      <c r="AB41" s="429"/>
      <c r="AC41" s="429"/>
      <c r="AD41" s="429"/>
      <c r="AE41" s="429"/>
      <c r="AF41" s="429"/>
      <c r="AG41" s="429"/>
      <c r="AH41" s="429"/>
      <c r="AI41" s="429"/>
      <c r="AJ41" s="429"/>
      <c r="AK41" s="429"/>
      <c r="AL41" s="429"/>
      <c r="AM41" s="429"/>
      <c r="AN41" s="429"/>
      <c r="AO41" s="429"/>
      <c r="AP41" s="429"/>
      <c r="AQ41" s="429"/>
      <c r="AR41" s="430"/>
      <c r="AS41" s="549"/>
      <c r="AT41" s="550"/>
      <c r="AU41" s="550"/>
      <c r="AV41" s="550"/>
      <c r="AW41" s="550"/>
      <c r="AX41" s="550"/>
      <c r="AY41" s="550"/>
      <c r="AZ41" s="550"/>
      <c r="BA41" s="550"/>
      <c r="BB41" s="550"/>
      <c r="BC41" s="550"/>
      <c r="BD41" s="551"/>
      <c r="BE41" s="420"/>
      <c r="BF41" s="421"/>
      <c r="BG41" s="421"/>
      <c r="BH41" s="421"/>
      <c r="BI41" s="421"/>
      <c r="BJ41" s="421"/>
      <c r="BK41" s="421"/>
      <c r="BL41" s="421"/>
      <c r="BM41" s="421"/>
      <c r="BN41" s="421"/>
      <c r="BO41" s="421"/>
      <c r="BP41" s="422"/>
      <c r="BQ41" s="420"/>
      <c r="BR41" s="421"/>
      <c r="BS41" s="421"/>
      <c r="BT41" s="421"/>
      <c r="BU41" s="421"/>
      <c r="BV41" s="421"/>
      <c r="BW41" s="421"/>
      <c r="BX41" s="421"/>
      <c r="BY41" s="421"/>
      <c r="BZ41" s="421"/>
      <c r="CA41" s="421"/>
      <c r="CB41" s="421"/>
      <c r="CC41" s="422"/>
      <c r="CD41" s="420"/>
      <c r="CE41" s="421"/>
      <c r="CF41" s="421"/>
      <c r="CG41" s="421"/>
      <c r="CH41" s="421"/>
      <c r="CI41" s="421"/>
      <c r="CJ41" s="421"/>
      <c r="CK41" s="421"/>
      <c r="CL41" s="421"/>
      <c r="CM41" s="421"/>
      <c r="CN41" s="421"/>
      <c r="CO41" s="421"/>
      <c r="CP41" s="422"/>
      <c r="CQ41" s="420"/>
      <c r="CR41" s="421"/>
      <c r="CS41" s="421"/>
      <c r="CT41" s="421"/>
      <c r="CU41" s="421"/>
      <c r="CV41" s="421"/>
      <c r="CW41" s="421"/>
      <c r="CX41" s="421"/>
      <c r="CY41" s="421"/>
      <c r="CZ41" s="421"/>
      <c r="DA41" s="421"/>
      <c r="DB41" s="421"/>
      <c r="DC41" s="422"/>
      <c r="EF41" s="165"/>
    </row>
    <row r="42" spans="1:136" s="142" customFormat="1" ht="18.75">
      <c r="A42" s="439" t="s">
        <v>101</v>
      </c>
      <c r="B42" s="439"/>
      <c r="C42" s="439"/>
      <c r="D42" s="439"/>
      <c r="E42" s="439"/>
      <c r="F42" s="439"/>
      <c r="G42" s="439"/>
      <c r="H42" s="439"/>
      <c r="I42" s="439"/>
      <c r="J42" s="439"/>
      <c r="K42" s="439"/>
      <c r="L42" s="439"/>
      <c r="M42" s="439"/>
      <c r="N42" s="439"/>
      <c r="O42" s="439"/>
      <c r="P42" s="439"/>
      <c r="Q42" s="439"/>
      <c r="R42" s="439"/>
      <c r="S42" s="439"/>
      <c r="T42" s="439"/>
      <c r="U42" s="439"/>
      <c r="V42" s="439"/>
      <c r="W42" s="439"/>
      <c r="X42" s="439"/>
      <c r="Y42" s="439"/>
      <c r="Z42" s="439"/>
      <c r="AA42" s="439"/>
      <c r="AB42" s="439"/>
      <c r="AC42" s="439"/>
      <c r="AD42" s="439"/>
      <c r="AE42" s="439"/>
      <c r="AF42" s="439"/>
      <c r="AG42" s="439"/>
      <c r="AH42" s="439"/>
      <c r="AI42" s="439"/>
      <c r="AJ42" s="439"/>
      <c r="AK42" s="439"/>
      <c r="AL42" s="439"/>
      <c r="AM42" s="439"/>
      <c r="AN42" s="439"/>
      <c r="AO42" s="439"/>
      <c r="AP42" s="439"/>
      <c r="AQ42" s="439"/>
      <c r="AR42" s="440"/>
      <c r="AS42" s="597">
        <v>1</v>
      </c>
      <c r="AT42" s="598"/>
      <c r="AU42" s="598"/>
      <c r="AV42" s="598"/>
      <c r="AW42" s="598"/>
      <c r="AX42" s="598"/>
      <c r="AY42" s="598"/>
      <c r="AZ42" s="598"/>
      <c r="BA42" s="598"/>
      <c r="BB42" s="598"/>
      <c r="BC42" s="598"/>
      <c r="BD42" s="599"/>
      <c r="BE42" s="431">
        <v>1</v>
      </c>
      <c r="BF42" s="432"/>
      <c r="BG42" s="432"/>
      <c r="BH42" s="432"/>
      <c r="BI42" s="432"/>
      <c r="BJ42" s="432"/>
      <c r="BK42" s="432"/>
      <c r="BL42" s="432"/>
      <c r="BM42" s="432"/>
      <c r="BN42" s="432"/>
      <c r="BO42" s="432"/>
      <c r="BP42" s="433"/>
      <c r="BQ42" s="471">
        <v>100</v>
      </c>
      <c r="BR42" s="490"/>
      <c r="BS42" s="490"/>
      <c r="BT42" s="490"/>
      <c r="BU42" s="490"/>
      <c r="BV42" s="490"/>
      <c r="BW42" s="490"/>
      <c r="BX42" s="490"/>
      <c r="BY42" s="490"/>
      <c r="BZ42" s="490"/>
      <c r="CA42" s="490"/>
      <c r="CB42" s="490"/>
      <c r="CC42" s="491"/>
      <c r="CD42" s="431" t="s">
        <v>61</v>
      </c>
      <c r="CE42" s="432"/>
      <c r="CF42" s="432"/>
      <c r="CG42" s="432"/>
      <c r="CH42" s="432"/>
      <c r="CI42" s="432"/>
      <c r="CJ42" s="432"/>
      <c r="CK42" s="432"/>
      <c r="CL42" s="432"/>
      <c r="CM42" s="432"/>
      <c r="CN42" s="432"/>
      <c r="CO42" s="432"/>
      <c r="CP42" s="433"/>
      <c r="CQ42" s="431">
        <v>2</v>
      </c>
      <c r="CR42" s="432"/>
      <c r="CS42" s="432"/>
      <c r="CT42" s="432"/>
      <c r="CU42" s="432"/>
      <c r="CV42" s="432"/>
      <c r="CW42" s="432"/>
      <c r="CX42" s="432"/>
      <c r="CY42" s="432"/>
      <c r="CZ42" s="432"/>
      <c r="DA42" s="432"/>
      <c r="DB42" s="432"/>
      <c r="DC42" s="433"/>
      <c r="EF42" s="164"/>
    </row>
    <row r="43" spans="1:107" ht="57.75" customHeight="1">
      <c r="A43" s="437" t="s">
        <v>102</v>
      </c>
      <c r="B43" s="437"/>
      <c r="C43" s="437"/>
      <c r="D43" s="437"/>
      <c r="E43" s="437"/>
      <c r="F43" s="437"/>
      <c r="G43" s="437"/>
      <c r="H43" s="437"/>
      <c r="I43" s="437"/>
      <c r="J43" s="437"/>
      <c r="K43" s="437"/>
      <c r="L43" s="437"/>
      <c r="M43" s="437"/>
      <c r="N43" s="437"/>
      <c r="O43" s="437"/>
      <c r="P43" s="437"/>
      <c r="Q43" s="437"/>
      <c r="R43" s="437"/>
      <c r="S43" s="437"/>
      <c r="T43" s="437"/>
      <c r="U43" s="437"/>
      <c r="V43" s="437"/>
      <c r="W43" s="437"/>
      <c r="X43" s="437"/>
      <c r="Y43" s="437"/>
      <c r="Z43" s="437"/>
      <c r="AA43" s="437"/>
      <c r="AB43" s="437"/>
      <c r="AC43" s="437"/>
      <c r="AD43" s="437"/>
      <c r="AE43" s="437"/>
      <c r="AF43" s="437"/>
      <c r="AG43" s="437"/>
      <c r="AH43" s="437"/>
      <c r="AI43" s="437"/>
      <c r="AJ43" s="437"/>
      <c r="AK43" s="437"/>
      <c r="AL43" s="437"/>
      <c r="AM43" s="437"/>
      <c r="AN43" s="437"/>
      <c r="AO43" s="437"/>
      <c r="AP43" s="437"/>
      <c r="AQ43" s="437"/>
      <c r="AR43" s="438"/>
      <c r="AS43" s="566"/>
      <c r="AT43" s="567"/>
      <c r="AU43" s="567"/>
      <c r="AV43" s="567"/>
      <c r="AW43" s="567"/>
      <c r="AX43" s="567"/>
      <c r="AY43" s="567"/>
      <c r="AZ43" s="567"/>
      <c r="BA43" s="567"/>
      <c r="BB43" s="567"/>
      <c r="BC43" s="567"/>
      <c r="BD43" s="568"/>
      <c r="BE43" s="434"/>
      <c r="BF43" s="435"/>
      <c r="BG43" s="435"/>
      <c r="BH43" s="435"/>
      <c r="BI43" s="435"/>
      <c r="BJ43" s="435"/>
      <c r="BK43" s="435"/>
      <c r="BL43" s="435"/>
      <c r="BM43" s="435"/>
      <c r="BN43" s="435"/>
      <c r="BO43" s="435"/>
      <c r="BP43" s="436"/>
      <c r="BQ43" s="492"/>
      <c r="BR43" s="493"/>
      <c r="BS43" s="493"/>
      <c r="BT43" s="493"/>
      <c r="BU43" s="493"/>
      <c r="BV43" s="493"/>
      <c r="BW43" s="493"/>
      <c r="BX43" s="493"/>
      <c r="BY43" s="493"/>
      <c r="BZ43" s="493"/>
      <c r="CA43" s="493"/>
      <c r="CB43" s="493"/>
      <c r="CC43" s="494"/>
      <c r="CD43" s="434"/>
      <c r="CE43" s="435"/>
      <c r="CF43" s="435"/>
      <c r="CG43" s="435"/>
      <c r="CH43" s="435"/>
      <c r="CI43" s="435"/>
      <c r="CJ43" s="435"/>
      <c r="CK43" s="435"/>
      <c r="CL43" s="435"/>
      <c r="CM43" s="435"/>
      <c r="CN43" s="435"/>
      <c r="CO43" s="435"/>
      <c r="CP43" s="436"/>
      <c r="CQ43" s="434"/>
      <c r="CR43" s="435"/>
      <c r="CS43" s="435"/>
      <c r="CT43" s="435"/>
      <c r="CU43" s="435"/>
      <c r="CV43" s="435"/>
      <c r="CW43" s="435"/>
      <c r="CX43" s="435"/>
      <c r="CY43" s="435"/>
      <c r="CZ43" s="435"/>
      <c r="DA43" s="435"/>
      <c r="DB43" s="435"/>
      <c r="DC43" s="436"/>
    </row>
    <row r="44" spans="1:136" s="142" customFormat="1" ht="18.75">
      <c r="A44" s="575" t="s">
        <v>103</v>
      </c>
      <c r="B44" s="575"/>
      <c r="C44" s="575"/>
      <c r="D44" s="575"/>
      <c r="E44" s="575"/>
      <c r="F44" s="575"/>
      <c r="G44" s="575"/>
      <c r="H44" s="575"/>
      <c r="I44" s="575"/>
      <c r="J44" s="575"/>
      <c r="K44" s="575"/>
      <c r="L44" s="575"/>
      <c r="M44" s="575"/>
      <c r="N44" s="575"/>
      <c r="O44" s="575"/>
      <c r="P44" s="575"/>
      <c r="Q44" s="575"/>
      <c r="R44" s="575"/>
      <c r="S44" s="575"/>
      <c r="T44" s="575"/>
      <c r="U44" s="575"/>
      <c r="V44" s="575"/>
      <c r="W44" s="575"/>
      <c r="X44" s="575"/>
      <c r="Y44" s="575"/>
      <c r="Z44" s="575"/>
      <c r="AA44" s="575"/>
      <c r="AB44" s="575"/>
      <c r="AC44" s="575"/>
      <c r="AD44" s="575"/>
      <c r="AE44" s="575"/>
      <c r="AF44" s="575"/>
      <c r="AG44" s="575"/>
      <c r="AH44" s="575"/>
      <c r="AI44" s="575"/>
      <c r="AJ44" s="575"/>
      <c r="AK44" s="575"/>
      <c r="AL44" s="575"/>
      <c r="AM44" s="575"/>
      <c r="AN44" s="575"/>
      <c r="AO44" s="575"/>
      <c r="AP44" s="575"/>
      <c r="AQ44" s="575"/>
      <c r="AR44" s="576"/>
      <c r="AS44" s="536">
        <v>0</v>
      </c>
      <c r="AT44" s="554"/>
      <c r="AU44" s="554"/>
      <c r="AV44" s="554"/>
      <c r="AW44" s="554"/>
      <c r="AX44" s="554"/>
      <c r="AY44" s="554"/>
      <c r="AZ44" s="554"/>
      <c r="BA44" s="554"/>
      <c r="BB44" s="554"/>
      <c r="BC44" s="554"/>
      <c r="BD44" s="555"/>
      <c r="BE44" s="471">
        <v>0</v>
      </c>
      <c r="BF44" s="490"/>
      <c r="BG44" s="490"/>
      <c r="BH44" s="490"/>
      <c r="BI44" s="490"/>
      <c r="BJ44" s="490"/>
      <c r="BK44" s="490"/>
      <c r="BL44" s="490"/>
      <c r="BM44" s="490"/>
      <c r="BN44" s="490"/>
      <c r="BO44" s="490"/>
      <c r="BP44" s="491"/>
      <c r="BQ44" s="471">
        <v>100</v>
      </c>
      <c r="BR44" s="490"/>
      <c r="BS44" s="490"/>
      <c r="BT44" s="490"/>
      <c r="BU44" s="490"/>
      <c r="BV44" s="490"/>
      <c r="BW44" s="490"/>
      <c r="BX44" s="490"/>
      <c r="BY44" s="490"/>
      <c r="BZ44" s="490"/>
      <c r="CA44" s="490"/>
      <c r="CB44" s="490"/>
      <c r="CC44" s="491"/>
      <c r="CD44" s="431" t="s">
        <v>47</v>
      </c>
      <c r="CE44" s="432"/>
      <c r="CF44" s="432"/>
      <c r="CG44" s="432"/>
      <c r="CH44" s="432"/>
      <c r="CI44" s="432"/>
      <c r="CJ44" s="432"/>
      <c r="CK44" s="432"/>
      <c r="CL44" s="432"/>
      <c r="CM44" s="432"/>
      <c r="CN44" s="432"/>
      <c r="CO44" s="432"/>
      <c r="CP44" s="433"/>
      <c r="CQ44" s="431">
        <v>2</v>
      </c>
      <c r="CR44" s="432"/>
      <c r="CS44" s="432"/>
      <c r="CT44" s="432"/>
      <c r="CU44" s="432"/>
      <c r="CV44" s="432"/>
      <c r="CW44" s="432"/>
      <c r="CX44" s="432"/>
      <c r="CY44" s="432"/>
      <c r="CZ44" s="432"/>
      <c r="DA44" s="432"/>
      <c r="DB44" s="432"/>
      <c r="DC44" s="433"/>
      <c r="EF44" s="164"/>
    </row>
    <row r="45" spans="1:107" ht="134.25" customHeight="1">
      <c r="A45" s="437" t="s">
        <v>104</v>
      </c>
      <c r="B45" s="437"/>
      <c r="C45" s="437"/>
      <c r="D45" s="437"/>
      <c r="E45" s="437"/>
      <c r="F45" s="437"/>
      <c r="G45" s="437"/>
      <c r="H45" s="437"/>
      <c r="I45" s="437"/>
      <c r="J45" s="437"/>
      <c r="K45" s="437"/>
      <c r="L45" s="437"/>
      <c r="M45" s="437"/>
      <c r="N45" s="437"/>
      <c r="O45" s="437"/>
      <c r="P45" s="437"/>
      <c r="Q45" s="437"/>
      <c r="R45" s="437"/>
      <c r="S45" s="437"/>
      <c r="T45" s="437"/>
      <c r="U45" s="437"/>
      <c r="V45" s="437"/>
      <c r="W45" s="437"/>
      <c r="X45" s="437"/>
      <c r="Y45" s="437"/>
      <c r="Z45" s="437"/>
      <c r="AA45" s="437"/>
      <c r="AB45" s="437"/>
      <c r="AC45" s="437"/>
      <c r="AD45" s="437"/>
      <c r="AE45" s="437"/>
      <c r="AF45" s="437"/>
      <c r="AG45" s="437"/>
      <c r="AH45" s="437"/>
      <c r="AI45" s="437"/>
      <c r="AJ45" s="437"/>
      <c r="AK45" s="437"/>
      <c r="AL45" s="437"/>
      <c r="AM45" s="437"/>
      <c r="AN45" s="437"/>
      <c r="AO45" s="437"/>
      <c r="AP45" s="437"/>
      <c r="AQ45" s="437"/>
      <c r="AR45" s="438"/>
      <c r="AS45" s="492"/>
      <c r="AT45" s="493"/>
      <c r="AU45" s="493"/>
      <c r="AV45" s="493"/>
      <c r="AW45" s="493"/>
      <c r="AX45" s="493"/>
      <c r="AY45" s="493"/>
      <c r="AZ45" s="493"/>
      <c r="BA45" s="493"/>
      <c r="BB45" s="493"/>
      <c r="BC45" s="493"/>
      <c r="BD45" s="494"/>
      <c r="BE45" s="492"/>
      <c r="BF45" s="493"/>
      <c r="BG45" s="493"/>
      <c r="BH45" s="493"/>
      <c r="BI45" s="493"/>
      <c r="BJ45" s="493"/>
      <c r="BK45" s="493"/>
      <c r="BL45" s="493"/>
      <c r="BM45" s="493"/>
      <c r="BN45" s="493"/>
      <c r="BO45" s="493"/>
      <c r="BP45" s="494"/>
      <c r="BQ45" s="492"/>
      <c r="BR45" s="493"/>
      <c r="BS45" s="493"/>
      <c r="BT45" s="493"/>
      <c r="BU45" s="493"/>
      <c r="BV45" s="493"/>
      <c r="BW45" s="493"/>
      <c r="BX45" s="493"/>
      <c r="BY45" s="493"/>
      <c r="BZ45" s="493"/>
      <c r="CA45" s="493"/>
      <c r="CB45" s="493"/>
      <c r="CC45" s="494"/>
      <c r="CD45" s="434"/>
      <c r="CE45" s="435"/>
      <c r="CF45" s="435"/>
      <c r="CG45" s="435"/>
      <c r="CH45" s="435"/>
      <c r="CI45" s="435"/>
      <c r="CJ45" s="435"/>
      <c r="CK45" s="435"/>
      <c r="CL45" s="435"/>
      <c r="CM45" s="435"/>
      <c r="CN45" s="435"/>
      <c r="CO45" s="435"/>
      <c r="CP45" s="436"/>
      <c r="CQ45" s="434"/>
      <c r="CR45" s="435"/>
      <c r="CS45" s="435"/>
      <c r="CT45" s="435"/>
      <c r="CU45" s="435"/>
      <c r="CV45" s="435"/>
      <c r="CW45" s="435"/>
      <c r="CX45" s="435"/>
      <c r="CY45" s="435"/>
      <c r="CZ45" s="435"/>
      <c r="DA45" s="435"/>
      <c r="DB45" s="435"/>
      <c r="DC45" s="436"/>
    </row>
    <row r="46" spans="1:107" ht="14.25" customHeight="1">
      <c r="A46" s="429"/>
      <c r="B46" s="429"/>
      <c r="C46" s="429"/>
      <c r="D46" s="429"/>
      <c r="E46" s="429"/>
      <c r="F46" s="429"/>
      <c r="G46" s="429"/>
      <c r="H46" s="429"/>
      <c r="I46" s="429"/>
      <c r="J46" s="429"/>
      <c r="K46" s="429"/>
      <c r="L46" s="429"/>
      <c r="M46" s="429"/>
      <c r="N46" s="429"/>
      <c r="O46" s="429"/>
      <c r="P46" s="429"/>
      <c r="Q46" s="429"/>
      <c r="R46" s="429"/>
      <c r="S46" s="429"/>
      <c r="T46" s="429"/>
      <c r="U46" s="429"/>
      <c r="V46" s="429"/>
      <c r="W46" s="429"/>
      <c r="X46" s="429"/>
      <c r="Y46" s="429"/>
      <c r="Z46" s="429"/>
      <c r="AA46" s="429"/>
      <c r="AB46" s="429"/>
      <c r="AC46" s="429"/>
      <c r="AD46" s="429"/>
      <c r="AE46" s="429"/>
      <c r="AF46" s="429"/>
      <c r="AG46" s="429"/>
      <c r="AH46" s="429"/>
      <c r="AI46" s="429"/>
      <c r="AJ46" s="429"/>
      <c r="AK46" s="429"/>
      <c r="AL46" s="429"/>
      <c r="AM46" s="429"/>
      <c r="AN46" s="429"/>
      <c r="AO46" s="429"/>
      <c r="AP46" s="429"/>
      <c r="AQ46" s="429"/>
      <c r="AR46" s="430"/>
      <c r="AS46" s="420"/>
      <c r="AT46" s="421"/>
      <c r="AU46" s="421"/>
      <c r="AV46" s="421"/>
      <c r="AW46" s="421"/>
      <c r="AX46" s="421"/>
      <c r="AY46" s="421"/>
      <c r="AZ46" s="421"/>
      <c r="BA46" s="421"/>
      <c r="BB46" s="421"/>
      <c r="BC46" s="421"/>
      <c r="BD46" s="422"/>
      <c r="BE46" s="420"/>
      <c r="BF46" s="421"/>
      <c r="BG46" s="421"/>
      <c r="BH46" s="421"/>
      <c r="BI46" s="421"/>
      <c r="BJ46" s="421"/>
      <c r="BK46" s="421"/>
      <c r="BL46" s="421"/>
      <c r="BM46" s="421"/>
      <c r="BN46" s="421"/>
      <c r="BO46" s="421"/>
      <c r="BP46" s="422"/>
      <c r="BQ46" s="420"/>
      <c r="BR46" s="421"/>
      <c r="BS46" s="421"/>
      <c r="BT46" s="421"/>
      <c r="BU46" s="421"/>
      <c r="BV46" s="421"/>
      <c r="BW46" s="421"/>
      <c r="BX46" s="421"/>
      <c r="BY46" s="421"/>
      <c r="BZ46" s="421"/>
      <c r="CA46" s="421"/>
      <c r="CB46" s="421"/>
      <c r="CC46" s="422"/>
      <c r="CD46" s="420"/>
      <c r="CE46" s="421"/>
      <c r="CF46" s="421"/>
      <c r="CG46" s="421"/>
      <c r="CH46" s="421"/>
      <c r="CI46" s="421"/>
      <c r="CJ46" s="421"/>
      <c r="CK46" s="421"/>
      <c r="CL46" s="421"/>
      <c r="CM46" s="421"/>
      <c r="CN46" s="421"/>
      <c r="CO46" s="421"/>
      <c r="CP46" s="422"/>
      <c r="CQ46" s="420"/>
      <c r="CR46" s="421"/>
      <c r="CS46" s="421"/>
      <c r="CT46" s="421"/>
      <c r="CU46" s="421"/>
      <c r="CV46" s="421"/>
      <c r="CW46" s="421"/>
      <c r="CX46" s="421"/>
      <c r="CY46" s="421"/>
      <c r="CZ46" s="421"/>
      <c r="DA46" s="421"/>
      <c r="DB46" s="421"/>
      <c r="DC46" s="422"/>
    </row>
    <row r="47" spans="1:107" ht="29.25" customHeight="1">
      <c r="A47" s="429" t="s">
        <v>105</v>
      </c>
      <c r="B47" s="429"/>
      <c r="C47" s="429"/>
      <c r="D47" s="429"/>
      <c r="E47" s="429"/>
      <c r="F47" s="429"/>
      <c r="G47" s="429"/>
      <c r="H47" s="429"/>
      <c r="I47" s="429"/>
      <c r="J47" s="429"/>
      <c r="K47" s="429"/>
      <c r="L47" s="429"/>
      <c r="M47" s="429"/>
      <c r="N47" s="429"/>
      <c r="O47" s="429"/>
      <c r="P47" s="429"/>
      <c r="Q47" s="429"/>
      <c r="R47" s="429"/>
      <c r="S47" s="429"/>
      <c r="T47" s="429"/>
      <c r="U47" s="429"/>
      <c r="V47" s="429"/>
      <c r="W47" s="429"/>
      <c r="X47" s="429"/>
      <c r="Y47" s="429"/>
      <c r="Z47" s="429"/>
      <c r="AA47" s="429"/>
      <c r="AB47" s="429"/>
      <c r="AC47" s="429"/>
      <c r="AD47" s="429"/>
      <c r="AE47" s="429"/>
      <c r="AF47" s="429"/>
      <c r="AG47" s="429"/>
      <c r="AH47" s="429"/>
      <c r="AI47" s="429"/>
      <c r="AJ47" s="429"/>
      <c r="AK47" s="429"/>
      <c r="AL47" s="429"/>
      <c r="AM47" s="429"/>
      <c r="AN47" s="429"/>
      <c r="AO47" s="429"/>
      <c r="AP47" s="429"/>
      <c r="AQ47" s="429"/>
      <c r="AR47" s="430"/>
      <c r="AS47" s="420" t="s">
        <v>29</v>
      </c>
      <c r="AT47" s="421"/>
      <c r="AU47" s="421"/>
      <c r="AV47" s="421"/>
      <c r="AW47" s="421"/>
      <c r="AX47" s="421"/>
      <c r="AY47" s="421"/>
      <c r="AZ47" s="421"/>
      <c r="BA47" s="421"/>
      <c r="BB47" s="421"/>
      <c r="BC47" s="421"/>
      <c r="BD47" s="422"/>
      <c r="BE47" s="420" t="s">
        <v>29</v>
      </c>
      <c r="BF47" s="421"/>
      <c r="BG47" s="421"/>
      <c r="BH47" s="421"/>
      <c r="BI47" s="421"/>
      <c r="BJ47" s="421"/>
      <c r="BK47" s="421"/>
      <c r="BL47" s="421"/>
      <c r="BM47" s="421"/>
      <c r="BN47" s="421"/>
      <c r="BO47" s="421"/>
      <c r="BP47" s="422"/>
      <c r="BQ47" s="420" t="s">
        <v>29</v>
      </c>
      <c r="BR47" s="421"/>
      <c r="BS47" s="421"/>
      <c r="BT47" s="421"/>
      <c r="BU47" s="421"/>
      <c r="BV47" s="421"/>
      <c r="BW47" s="421"/>
      <c r="BX47" s="421"/>
      <c r="BY47" s="421"/>
      <c r="BZ47" s="421"/>
      <c r="CA47" s="421"/>
      <c r="CB47" s="421"/>
      <c r="CC47" s="422"/>
      <c r="CD47" s="420" t="s">
        <v>29</v>
      </c>
      <c r="CE47" s="421"/>
      <c r="CF47" s="421"/>
      <c r="CG47" s="421"/>
      <c r="CH47" s="421"/>
      <c r="CI47" s="421"/>
      <c r="CJ47" s="421"/>
      <c r="CK47" s="421"/>
      <c r="CL47" s="421"/>
      <c r="CM47" s="421"/>
      <c r="CN47" s="421"/>
      <c r="CO47" s="421"/>
      <c r="CP47" s="422"/>
      <c r="CQ47" s="500">
        <f>(CQ10+CQ12+CQ27+CQ37+CQ40)/5</f>
        <v>2.134</v>
      </c>
      <c r="CR47" s="501"/>
      <c r="CS47" s="501"/>
      <c r="CT47" s="501"/>
      <c r="CU47" s="501"/>
      <c r="CV47" s="501"/>
      <c r="CW47" s="501"/>
      <c r="CX47" s="501"/>
      <c r="CY47" s="501"/>
      <c r="CZ47" s="501"/>
      <c r="DA47" s="501"/>
      <c r="DB47" s="501"/>
      <c r="DC47" s="502"/>
    </row>
    <row r="49" spans="5:102" ht="18.75">
      <c r="E49" s="498" t="s">
        <v>348</v>
      </c>
      <c r="F49" s="498"/>
      <c r="G49" s="498"/>
      <c r="H49" s="498"/>
      <c r="I49" s="498"/>
      <c r="J49" s="498"/>
      <c r="K49" s="498"/>
      <c r="L49" s="498"/>
      <c r="M49" s="498"/>
      <c r="N49" s="498"/>
      <c r="O49" s="498"/>
      <c r="P49" s="498"/>
      <c r="Q49" s="498"/>
      <c r="R49" s="498"/>
      <c r="S49" s="498"/>
      <c r="T49" s="498"/>
      <c r="U49" s="498"/>
      <c r="V49" s="498"/>
      <c r="W49" s="498"/>
      <c r="X49" s="498"/>
      <c r="Y49" s="498"/>
      <c r="Z49" s="498"/>
      <c r="AA49" s="498"/>
      <c r="AB49" s="498"/>
      <c r="AC49" s="498"/>
      <c r="AD49" s="498"/>
      <c r="AE49" s="498"/>
      <c r="AF49" s="498"/>
      <c r="AG49" s="498"/>
      <c r="AH49" s="498"/>
      <c r="AI49" s="498"/>
      <c r="AJ49" s="498"/>
      <c r="AK49" s="498"/>
      <c r="AL49" s="498"/>
      <c r="AM49" s="498"/>
      <c r="AN49" s="498"/>
      <c r="AO49" s="498"/>
      <c r="AP49" s="498"/>
      <c r="AQ49" s="498"/>
      <c r="AR49" s="498"/>
      <c r="AS49" s="261"/>
      <c r="AT49" s="498" t="s">
        <v>349</v>
      </c>
      <c r="AU49" s="498"/>
      <c r="AV49" s="498"/>
      <c r="AW49" s="498"/>
      <c r="AX49" s="498"/>
      <c r="AY49" s="498"/>
      <c r="AZ49" s="498"/>
      <c r="BA49" s="498"/>
      <c r="BB49" s="498"/>
      <c r="BC49" s="498"/>
      <c r="BD49" s="498"/>
      <c r="BE49" s="498"/>
      <c r="BF49" s="498"/>
      <c r="BG49" s="498"/>
      <c r="BH49" s="498"/>
      <c r="BI49" s="498"/>
      <c r="BJ49" s="498"/>
      <c r="BK49" s="498"/>
      <c r="BL49" s="498"/>
      <c r="BM49" s="498"/>
      <c r="BN49" s="498"/>
      <c r="BO49" s="498"/>
      <c r="BP49" s="498"/>
      <c r="BQ49" s="498"/>
      <c r="BR49" s="498"/>
      <c r="BS49" s="498"/>
      <c r="BT49" s="498"/>
      <c r="BU49" s="498"/>
      <c r="BV49" s="498"/>
      <c r="BW49" s="498"/>
      <c r="BX49" s="498"/>
      <c r="BY49" s="498"/>
      <c r="BZ49" s="498"/>
      <c r="CA49" s="498"/>
      <c r="CB49" s="498"/>
      <c r="CD49" s="435"/>
      <c r="CE49" s="435"/>
      <c r="CF49" s="435"/>
      <c r="CG49" s="435"/>
      <c r="CH49" s="435"/>
      <c r="CI49" s="435"/>
      <c r="CJ49" s="435"/>
      <c r="CK49" s="435"/>
      <c r="CL49" s="435"/>
      <c r="CM49" s="435"/>
      <c r="CN49" s="435"/>
      <c r="CO49" s="435"/>
      <c r="CP49" s="435"/>
      <c r="CQ49" s="435"/>
      <c r="CR49" s="435"/>
      <c r="CS49" s="435"/>
      <c r="CT49" s="435"/>
      <c r="CU49" s="435"/>
      <c r="CV49" s="435"/>
      <c r="CW49" s="435"/>
      <c r="CX49" s="435"/>
    </row>
    <row r="50" spans="5:102" ht="18.75">
      <c r="E50" s="416" t="s">
        <v>8</v>
      </c>
      <c r="F50" s="416"/>
      <c r="G50" s="416"/>
      <c r="H50" s="416"/>
      <c r="I50" s="416"/>
      <c r="J50" s="416"/>
      <c r="K50" s="416"/>
      <c r="L50" s="416"/>
      <c r="M50" s="416"/>
      <c r="N50" s="416"/>
      <c r="O50" s="416"/>
      <c r="P50" s="416"/>
      <c r="Q50" s="416"/>
      <c r="R50" s="416"/>
      <c r="S50" s="416"/>
      <c r="T50" s="416"/>
      <c r="U50" s="416"/>
      <c r="V50" s="416"/>
      <c r="W50" s="416"/>
      <c r="X50" s="416"/>
      <c r="Y50" s="416"/>
      <c r="Z50" s="416"/>
      <c r="AA50" s="416"/>
      <c r="AB50" s="416"/>
      <c r="AC50" s="416"/>
      <c r="AD50" s="416"/>
      <c r="AE50" s="416"/>
      <c r="AF50" s="416"/>
      <c r="AG50" s="416"/>
      <c r="AH50" s="416"/>
      <c r="AI50" s="416"/>
      <c r="AJ50" s="416"/>
      <c r="AK50" s="416"/>
      <c r="AL50" s="416"/>
      <c r="AM50" s="416"/>
      <c r="AN50" s="416"/>
      <c r="AO50" s="416"/>
      <c r="AP50" s="416"/>
      <c r="AQ50" s="416"/>
      <c r="AR50" s="416"/>
      <c r="AS50" s="36"/>
      <c r="AT50" s="416" t="s">
        <v>9</v>
      </c>
      <c r="AU50" s="416"/>
      <c r="AV50" s="416"/>
      <c r="AW50" s="416"/>
      <c r="AX50" s="416"/>
      <c r="AY50" s="416"/>
      <c r="AZ50" s="416"/>
      <c r="BA50" s="416"/>
      <c r="BB50" s="416"/>
      <c r="BC50" s="416"/>
      <c r="BD50" s="416"/>
      <c r="BE50" s="416"/>
      <c r="BF50" s="416"/>
      <c r="BG50" s="416"/>
      <c r="BH50" s="416"/>
      <c r="BI50" s="416"/>
      <c r="BJ50" s="416"/>
      <c r="BK50" s="416"/>
      <c r="BL50" s="416"/>
      <c r="BM50" s="416"/>
      <c r="BN50" s="416"/>
      <c r="BO50" s="416"/>
      <c r="BP50" s="416"/>
      <c r="BQ50" s="416"/>
      <c r="BR50" s="416"/>
      <c r="BS50" s="416"/>
      <c r="BT50" s="416"/>
      <c r="BU50" s="416"/>
      <c r="BV50" s="416"/>
      <c r="BW50" s="416"/>
      <c r="BX50" s="416"/>
      <c r="BY50" s="416"/>
      <c r="BZ50" s="416"/>
      <c r="CA50" s="416"/>
      <c r="CB50" s="416"/>
      <c r="CC50" s="36"/>
      <c r="CD50" s="416" t="s">
        <v>10</v>
      </c>
      <c r="CE50" s="416"/>
      <c r="CF50" s="416"/>
      <c r="CG50" s="416"/>
      <c r="CH50" s="416"/>
      <c r="CI50" s="416"/>
      <c r="CJ50" s="416"/>
      <c r="CK50" s="416"/>
      <c r="CL50" s="416"/>
      <c r="CM50" s="416"/>
      <c r="CN50" s="416"/>
      <c r="CO50" s="416"/>
      <c r="CP50" s="416"/>
      <c r="CQ50" s="416"/>
      <c r="CR50" s="416"/>
      <c r="CS50" s="416"/>
      <c r="CT50" s="416"/>
      <c r="CU50" s="416"/>
      <c r="CV50" s="416"/>
      <c r="CW50" s="416"/>
      <c r="CX50" s="416"/>
    </row>
    <row r="52" spans="1:21" ht="18.75">
      <c r="A52" s="195"/>
      <c r="B52" s="195"/>
      <c r="C52" s="195"/>
      <c r="D52" s="195"/>
      <c r="E52" s="195"/>
      <c r="F52" s="195"/>
      <c r="G52" s="195"/>
      <c r="H52" s="195"/>
      <c r="I52" s="195"/>
      <c r="J52" s="195"/>
      <c r="K52" s="195"/>
      <c r="L52" s="195"/>
      <c r="M52" s="195"/>
      <c r="N52" s="195"/>
      <c r="O52" s="195"/>
      <c r="P52" s="195"/>
      <c r="Q52" s="195"/>
      <c r="R52" s="195"/>
      <c r="S52" s="195"/>
      <c r="T52" s="195"/>
      <c r="U52" s="195"/>
    </row>
    <row r="53" spans="1:136" s="157" customFormat="1" ht="25.5" customHeight="1">
      <c r="A53" s="600"/>
      <c r="B53" s="600"/>
      <c r="C53" s="600"/>
      <c r="D53" s="600"/>
      <c r="E53" s="600"/>
      <c r="F53" s="600"/>
      <c r="G53" s="600"/>
      <c r="H53" s="600"/>
      <c r="I53" s="600"/>
      <c r="J53" s="600"/>
      <c r="K53" s="600"/>
      <c r="L53" s="600"/>
      <c r="M53" s="600"/>
      <c r="N53" s="600"/>
      <c r="O53" s="600"/>
      <c r="P53" s="600"/>
      <c r="Q53" s="600"/>
      <c r="R53" s="600"/>
      <c r="S53" s="600"/>
      <c r="T53" s="600"/>
      <c r="U53" s="600"/>
      <c r="V53" s="600"/>
      <c r="W53" s="600"/>
      <c r="X53" s="600"/>
      <c r="Y53" s="600"/>
      <c r="Z53" s="600"/>
      <c r="AA53" s="600"/>
      <c r="AB53" s="600"/>
      <c r="AC53" s="600"/>
      <c r="AD53" s="600"/>
      <c r="AE53" s="600"/>
      <c r="AF53" s="600"/>
      <c r="AG53" s="600"/>
      <c r="AH53" s="600"/>
      <c r="AI53" s="600"/>
      <c r="AJ53" s="600"/>
      <c r="AK53" s="600"/>
      <c r="AL53" s="600"/>
      <c r="AM53" s="600"/>
      <c r="AN53" s="600"/>
      <c r="AO53" s="600"/>
      <c r="AP53" s="600"/>
      <c r="AQ53" s="600"/>
      <c r="AR53" s="600"/>
      <c r="AS53" s="600"/>
      <c r="AT53" s="600"/>
      <c r="AU53" s="600"/>
      <c r="AV53" s="600"/>
      <c r="AW53" s="600"/>
      <c r="AX53" s="600"/>
      <c r="AY53" s="600"/>
      <c r="AZ53" s="600"/>
      <c r="BA53" s="600"/>
      <c r="BB53" s="600"/>
      <c r="BC53" s="600"/>
      <c r="BD53" s="600"/>
      <c r="BE53" s="600"/>
      <c r="BF53" s="600"/>
      <c r="BG53" s="600"/>
      <c r="BH53" s="600"/>
      <c r="BI53" s="600"/>
      <c r="BJ53" s="600"/>
      <c r="BK53" s="600"/>
      <c r="BL53" s="600"/>
      <c r="BM53" s="600"/>
      <c r="BN53" s="600"/>
      <c r="BO53" s="600"/>
      <c r="BP53" s="600"/>
      <c r="BQ53" s="600"/>
      <c r="BR53" s="600"/>
      <c r="BS53" s="600"/>
      <c r="BT53" s="600"/>
      <c r="BU53" s="600"/>
      <c r="BV53" s="600"/>
      <c r="BW53" s="600"/>
      <c r="BX53" s="600"/>
      <c r="BY53" s="600"/>
      <c r="BZ53" s="600"/>
      <c r="CA53" s="600"/>
      <c r="CB53" s="600"/>
      <c r="CC53" s="600"/>
      <c r="CD53" s="600"/>
      <c r="CE53" s="600"/>
      <c r="CF53" s="600"/>
      <c r="CG53" s="600"/>
      <c r="CH53" s="600"/>
      <c r="CI53" s="600"/>
      <c r="CJ53" s="600"/>
      <c r="CK53" s="600"/>
      <c r="CL53" s="600"/>
      <c r="CM53" s="600"/>
      <c r="CN53" s="600"/>
      <c r="CO53" s="600"/>
      <c r="CP53" s="600"/>
      <c r="CQ53" s="600"/>
      <c r="CR53" s="600"/>
      <c r="CS53" s="600"/>
      <c r="CT53" s="600"/>
      <c r="CU53" s="600"/>
      <c r="CV53" s="600"/>
      <c r="CW53" s="600"/>
      <c r="CX53" s="600"/>
      <c r="CY53" s="600"/>
      <c r="CZ53" s="600"/>
      <c r="DA53" s="600"/>
      <c r="DB53" s="600"/>
      <c r="DC53" s="600"/>
      <c r="EF53" s="164"/>
    </row>
    <row r="54" s="157" customFormat="1" ht="3" customHeight="1">
      <c r="EF54" s="164"/>
    </row>
  </sheetData>
  <sheetProtection/>
  <mergeCells count="201">
    <mergeCell ref="BQ47:CC47"/>
    <mergeCell ref="A53:DC53"/>
    <mergeCell ref="E49:AR49"/>
    <mergeCell ref="AT49:CB49"/>
    <mergeCell ref="CD49:CX49"/>
    <mergeCell ref="E50:AR50"/>
    <mergeCell ref="AT50:CB50"/>
    <mergeCell ref="CD50:CX50"/>
    <mergeCell ref="CD47:CP47"/>
    <mergeCell ref="CQ47:DC47"/>
    <mergeCell ref="A46:AR46"/>
    <mergeCell ref="AS46:BD46"/>
    <mergeCell ref="BE46:BP46"/>
    <mergeCell ref="BQ46:CC46"/>
    <mergeCell ref="CD46:CP46"/>
    <mergeCell ref="CQ46:DC46"/>
    <mergeCell ref="A47:AR47"/>
    <mergeCell ref="AS47:BD47"/>
    <mergeCell ref="BE47:BP47"/>
    <mergeCell ref="CD41:CP41"/>
    <mergeCell ref="CQ41:DC41"/>
    <mergeCell ref="A45:AR45"/>
    <mergeCell ref="A42:AR42"/>
    <mergeCell ref="AS42:BD43"/>
    <mergeCell ref="BE42:BP43"/>
    <mergeCell ref="A43:AR43"/>
    <mergeCell ref="A44:AR44"/>
    <mergeCell ref="AS44:BD45"/>
    <mergeCell ref="BE44:BP45"/>
    <mergeCell ref="CD40:CP40"/>
    <mergeCell ref="CQ40:DC40"/>
    <mergeCell ref="BE41:BP41"/>
    <mergeCell ref="BQ41:CC41"/>
    <mergeCell ref="CD44:CP45"/>
    <mergeCell ref="CQ44:DC45"/>
    <mergeCell ref="BQ42:CC43"/>
    <mergeCell ref="CD42:CP43"/>
    <mergeCell ref="CQ42:DC43"/>
    <mergeCell ref="BQ44:CC45"/>
    <mergeCell ref="A41:AR41"/>
    <mergeCell ref="AS41:BD41"/>
    <mergeCell ref="A39:AR39"/>
    <mergeCell ref="AS39:BD39"/>
    <mergeCell ref="BE39:BP39"/>
    <mergeCell ref="BQ39:CC39"/>
    <mergeCell ref="A40:AR40"/>
    <mergeCell ref="AS40:BD40"/>
    <mergeCell ref="BE40:BP40"/>
    <mergeCell ref="BQ40:CC40"/>
    <mergeCell ref="A38:AR38"/>
    <mergeCell ref="AS38:BD38"/>
    <mergeCell ref="BE38:BP38"/>
    <mergeCell ref="BQ38:CC38"/>
    <mergeCell ref="BE37:BP37"/>
    <mergeCell ref="BQ37:CC37"/>
    <mergeCell ref="A37:AR37"/>
    <mergeCell ref="AS37:BD37"/>
    <mergeCell ref="CD39:CP39"/>
    <mergeCell ref="CQ39:DC39"/>
    <mergeCell ref="CD38:CP38"/>
    <mergeCell ref="CQ38:DC38"/>
    <mergeCell ref="CD37:CP37"/>
    <mergeCell ref="CQ37:DC37"/>
    <mergeCell ref="A36:AR36"/>
    <mergeCell ref="AS36:BD36"/>
    <mergeCell ref="BE36:BP36"/>
    <mergeCell ref="BQ36:CC36"/>
    <mergeCell ref="CD36:CP36"/>
    <mergeCell ref="CQ36:DC36"/>
    <mergeCell ref="A35:AR35"/>
    <mergeCell ref="AS35:BD35"/>
    <mergeCell ref="BE35:BP35"/>
    <mergeCell ref="CD35:CP35"/>
    <mergeCell ref="A34:AR34"/>
    <mergeCell ref="AS34:BC34"/>
    <mergeCell ref="BE34:BO34"/>
    <mergeCell ref="CD34:CP34"/>
    <mergeCell ref="BQ34:CC34"/>
    <mergeCell ref="AS33:BC33"/>
    <mergeCell ref="BE33:BO33"/>
    <mergeCell ref="CD33:CP33"/>
    <mergeCell ref="CQ35:DC35"/>
    <mergeCell ref="BQ35:CC35"/>
    <mergeCell ref="CQ34:DC34"/>
    <mergeCell ref="CQ33:DC33"/>
    <mergeCell ref="BQ33:CC33"/>
    <mergeCell ref="A31:AR31"/>
    <mergeCell ref="AS31:BD32"/>
    <mergeCell ref="BE31:BP32"/>
    <mergeCell ref="BQ31:CC32"/>
    <mergeCell ref="CD31:CP32"/>
    <mergeCell ref="CQ31:DC32"/>
    <mergeCell ref="A32:AR32"/>
    <mergeCell ref="CD27:CP27"/>
    <mergeCell ref="CQ27:DC27"/>
    <mergeCell ref="A33:AR33"/>
    <mergeCell ref="A30:AR30"/>
    <mergeCell ref="A28:AR28"/>
    <mergeCell ref="AS28:BD28"/>
    <mergeCell ref="BE28:BP28"/>
    <mergeCell ref="A29:AR29"/>
    <mergeCell ref="AS29:BD30"/>
    <mergeCell ref="BE29:BP30"/>
    <mergeCell ref="CD26:CP26"/>
    <mergeCell ref="CQ26:DC26"/>
    <mergeCell ref="BE27:BP27"/>
    <mergeCell ref="BQ27:CC27"/>
    <mergeCell ref="CD29:CP30"/>
    <mergeCell ref="CQ29:DC30"/>
    <mergeCell ref="BQ28:CC28"/>
    <mergeCell ref="CD28:CP28"/>
    <mergeCell ref="CQ28:DC28"/>
    <mergeCell ref="BQ29:CC30"/>
    <mergeCell ref="A27:AR27"/>
    <mergeCell ref="AS27:BD27"/>
    <mergeCell ref="A24:AR24"/>
    <mergeCell ref="AS24:BD25"/>
    <mergeCell ref="BE24:BP25"/>
    <mergeCell ref="BQ24:CC25"/>
    <mergeCell ref="A26:AR26"/>
    <mergeCell ref="AS26:BD26"/>
    <mergeCell ref="BE26:BP26"/>
    <mergeCell ref="BQ26:CC26"/>
    <mergeCell ref="CD24:CP25"/>
    <mergeCell ref="CQ24:DC25"/>
    <mergeCell ref="A25:AR25"/>
    <mergeCell ref="A22:AR22"/>
    <mergeCell ref="AS22:BD23"/>
    <mergeCell ref="BE22:BP23"/>
    <mergeCell ref="BQ22:CC23"/>
    <mergeCell ref="CD22:CP23"/>
    <mergeCell ref="CQ22:DC23"/>
    <mergeCell ref="A23:AR23"/>
    <mergeCell ref="A20:AR20"/>
    <mergeCell ref="AS20:BD21"/>
    <mergeCell ref="BE20:BP21"/>
    <mergeCell ref="BQ20:CC21"/>
    <mergeCell ref="CD20:CP21"/>
    <mergeCell ref="CQ20:DC21"/>
    <mergeCell ref="A21:AR21"/>
    <mergeCell ref="A18:AR18"/>
    <mergeCell ref="AS18:BD19"/>
    <mergeCell ref="BE18:BP19"/>
    <mergeCell ref="BQ18:CC19"/>
    <mergeCell ref="CD18:CP19"/>
    <mergeCell ref="CQ18:DC19"/>
    <mergeCell ref="A19:AR19"/>
    <mergeCell ref="A16:AR16"/>
    <mergeCell ref="AS16:BD17"/>
    <mergeCell ref="BE16:BP17"/>
    <mergeCell ref="BQ16:CC17"/>
    <mergeCell ref="CD16:CP17"/>
    <mergeCell ref="CQ16:DC17"/>
    <mergeCell ref="A17:AR17"/>
    <mergeCell ref="A14:AR14"/>
    <mergeCell ref="AS14:BD15"/>
    <mergeCell ref="BE14:BP15"/>
    <mergeCell ref="BQ14:CC15"/>
    <mergeCell ref="CD14:CP15"/>
    <mergeCell ref="CQ14:DC15"/>
    <mergeCell ref="A15:AR15"/>
    <mergeCell ref="A13:AR13"/>
    <mergeCell ref="AS13:BD13"/>
    <mergeCell ref="BE13:BP13"/>
    <mergeCell ref="BQ13:CC13"/>
    <mergeCell ref="A12:AR12"/>
    <mergeCell ref="AS12:BD12"/>
    <mergeCell ref="BE12:BP12"/>
    <mergeCell ref="BQ12:CC12"/>
    <mergeCell ref="CQ10:DC10"/>
    <mergeCell ref="BE11:BP11"/>
    <mergeCell ref="BQ11:CC11"/>
    <mergeCell ref="CD13:CP13"/>
    <mergeCell ref="CQ13:DC13"/>
    <mergeCell ref="CD12:CP12"/>
    <mergeCell ref="CQ12:DC12"/>
    <mergeCell ref="CD11:CP11"/>
    <mergeCell ref="CQ11:DC11"/>
    <mergeCell ref="BQ9:CC9"/>
    <mergeCell ref="A10:AR10"/>
    <mergeCell ref="AS10:BD10"/>
    <mergeCell ref="BE10:BP10"/>
    <mergeCell ref="BQ10:CC10"/>
    <mergeCell ref="CD10:CP10"/>
    <mergeCell ref="CD9:CP9"/>
    <mergeCell ref="BE8:BP8"/>
    <mergeCell ref="A11:AR11"/>
    <mergeCell ref="AS11:BD11"/>
    <mergeCell ref="A9:AR9"/>
    <mergeCell ref="AS9:BD9"/>
    <mergeCell ref="BE9:BP9"/>
    <mergeCell ref="CQ9:DC9"/>
    <mergeCell ref="A3:DC3"/>
    <mergeCell ref="J4:CS4"/>
    <mergeCell ref="J5:CS5"/>
    <mergeCell ref="A7:AR8"/>
    <mergeCell ref="AS7:BP7"/>
    <mergeCell ref="BQ7:CC8"/>
    <mergeCell ref="CD7:CP8"/>
    <mergeCell ref="CQ7:DC8"/>
    <mergeCell ref="AS8:BD8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  <oddFooter>&amp;R&amp;8&amp;P</oddFooter>
  </headerFooter>
  <rowBreaks count="2" manualBreakCount="2">
    <brk id="21" max="105" man="1"/>
    <brk id="41" max="10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2:CG55"/>
  <sheetViews>
    <sheetView view="pageBreakPreview" zoomScale="115" zoomScaleSheetLayoutView="115" zoomScalePageLayoutView="0" workbookViewId="0" topLeftCell="A13">
      <selection activeCell="DT12" sqref="DT12"/>
    </sheetView>
  </sheetViews>
  <sheetFormatPr defaultColWidth="0.875" defaultRowHeight="12.75"/>
  <cols>
    <col min="1" max="7" width="0.875" style="35" customWidth="1"/>
    <col min="8" max="8" width="1.25" style="35" customWidth="1"/>
    <col min="9" max="83" width="0.875" style="35" customWidth="1"/>
    <col min="84" max="84" width="4.00390625" style="11" customWidth="1"/>
    <col min="85" max="16384" width="0.875" style="11" customWidth="1"/>
  </cols>
  <sheetData>
    <row r="1" ht="12" customHeight="1"/>
    <row r="2" spans="1:84" ht="15">
      <c r="A2" s="631" t="s">
        <v>247</v>
      </c>
      <c r="B2" s="631"/>
      <c r="C2" s="631"/>
      <c r="D2" s="631"/>
      <c r="E2" s="631"/>
      <c r="F2" s="631"/>
      <c r="G2" s="631"/>
      <c r="H2" s="631"/>
      <c r="I2" s="631"/>
      <c r="J2" s="631"/>
      <c r="K2" s="631"/>
      <c r="L2" s="631"/>
      <c r="M2" s="631"/>
      <c r="N2" s="631"/>
      <c r="O2" s="631"/>
      <c r="P2" s="631"/>
      <c r="Q2" s="631"/>
      <c r="R2" s="631"/>
      <c r="S2" s="631"/>
      <c r="T2" s="631"/>
      <c r="U2" s="631"/>
      <c r="V2" s="631"/>
      <c r="W2" s="631"/>
      <c r="X2" s="631"/>
      <c r="Y2" s="631"/>
      <c r="Z2" s="631"/>
      <c r="AA2" s="631"/>
      <c r="AB2" s="631"/>
      <c r="AC2" s="631"/>
      <c r="AD2" s="631"/>
      <c r="AE2" s="631"/>
      <c r="AF2" s="631"/>
      <c r="AG2" s="631"/>
      <c r="AH2" s="631"/>
      <c r="AI2" s="631"/>
      <c r="AJ2" s="631"/>
      <c r="AK2" s="631"/>
      <c r="AL2" s="631"/>
      <c r="AM2" s="631"/>
      <c r="AN2" s="631"/>
      <c r="AO2" s="631"/>
      <c r="AP2" s="631"/>
      <c r="AQ2" s="631"/>
      <c r="AR2" s="631"/>
      <c r="AS2" s="631"/>
      <c r="AT2" s="631"/>
      <c r="AU2" s="631"/>
      <c r="AV2" s="631"/>
      <c r="AW2" s="631"/>
      <c r="AX2" s="631"/>
      <c r="AY2" s="631"/>
      <c r="AZ2" s="631"/>
      <c r="BA2" s="631"/>
      <c r="BB2" s="631"/>
      <c r="BC2" s="631"/>
      <c r="BD2" s="631"/>
      <c r="BE2" s="631"/>
      <c r="BF2" s="631"/>
      <c r="BG2" s="631"/>
      <c r="BH2" s="631"/>
      <c r="BI2" s="631"/>
      <c r="BJ2" s="631"/>
      <c r="BK2" s="631"/>
      <c r="BL2" s="631"/>
      <c r="BM2" s="631"/>
      <c r="BN2" s="631"/>
      <c r="BO2" s="631"/>
      <c r="BP2" s="631"/>
      <c r="BQ2" s="631"/>
      <c r="BR2" s="631"/>
      <c r="BS2" s="631"/>
      <c r="BT2" s="631"/>
      <c r="BU2" s="631"/>
      <c r="BV2" s="631"/>
      <c r="BW2" s="631"/>
      <c r="BX2" s="631"/>
      <c r="BY2" s="631"/>
      <c r="BZ2" s="631"/>
      <c r="CA2" s="631"/>
      <c r="CB2" s="631"/>
      <c r="CC2" s="631"/>
      <c r="CD2" s="631"/>
      <c r="CE2" s="631"/>
      <c r="CF2" s="631"/>
    </row>
    <row r="3" spans="1:84" ht="14.25" customHeight="1">
      <c r="A3" s="631" t="s">
        <v>223</v>
      </c>
      <c r="B3" s="631"/>
      <c r="C3" s="631"/>
      <c r="D3" s="631"/>
      <c r="E3" s="631"/>
      <c r="F3" s="631"/>
      <c r="G3" s="631"/>
      <c r="H3" s="631"/>
      <c r="I3" s="631"/>
      <c r="J3" s="631"/>
      <c r="K3" s="631"/>
      <c r="L3" s="631"/>
      <c r="M3" s="631"/>
      <c r="N3" s="631"/>
      <c r="O3" s="631"/>
      <c r="P3" s="631"/>
      <c r="Q3" s="631"/>
      <c r="R3" s="631"/>
      <c r="S3" s="631"/>
      <c r="T3" s="631"/>
      <c r="U3" s="631"/>
      <c r="V3" s="631"/>
      <c r="W3" s="631"/>
      <c r="X3" s="631"/>
      <c r="Y3" s="631"/>
      <c r="Z3" s="631"/>
      <c r="AA3" s="631"/>
      <c r="AB3" s="631"/>
      <c r="AC3" s="631"/>
      <c r="AD3" s="631"/>
      <c r="AE3" s="631"/>
      <c r="AF3" s="631"/>
      <c r="AG3" s="631"/>
      <c r="AH3" s="631"/>
      <c r="AI3" s="631"/>
      <c r="AJ3" s="631"/>
      <c r="AK3" s="631"/>
      <c r="AL3" s="631"/>
      <c r="AM3" s="631"/>
      <c r="AN3" s="631"/>
      <c r="AO3" s="631"/>
      <c r="AP3" s="631"/>
      <c r="AQ3" s="631"/>
      <c r="AR3" s="631"/>
      <c r="AS3" s="631"/>
      <c r="AT3" s="631"/>
      <c r="AU3" s="631"/>
      <c r="AV3" s="631"/>
      <c r="AW3" s="631"/>
      <c r="AX3" s="631"/>
      <c r="AY3" s="631"/>
      <c r="AZ3" s="631"/>
      <c r="BA3" s="631"/>
      <c r="BB3" s="631"/>
      <c r="BC3" s="631"/>
      <c r="BD3" s="631"/>
      <c r="BE3" s="631"/>
      <c r="BF3" s="631"/>
      <c r="BG3" s="631"/>
      <c r="BH3" s="631"/>
      <c r="BI3" s="631"/>
      <c r="BJ3" s="631"/>
      <c r="BK3" s="631"/>
      <c r="BL3" s="631"/>
      <c r="BM3" s="631"/>
      <c r="BN3" s="631"/>
      <c r="BO3" s="631"/>
      <c r="BP3" s="631"/>
      <c r="BQ3" s="631"/>
      <c r="BR3" s="631"/>
      <c r="BS3" s="631"/>
      <c r="BT3" s="631"/>
      <c r="BU3" s="631"/>
      <c r="BV3" s="631"/>
      <c r="BW3" s="631"/>
      <c r="BX3" s="631"/>
      <c r="BY3" s="631"/>
      <c r="BZ3" s="631"/>
      <c r="CA3" s="631"/>
      <c r="CB3" s="631"/>
      <c r="CC3" s="631"/>
      <c r="CD3" s="631"/>
      <c r="CE3" s="631"/>
      <c r="CF3" s="631"/>
    </row>
    <row r="4" spans="1:84" ht="14.25" customHeight="1">
      <c r="A4" s="631" t="s">
        <v>222</v>
      </c>
      <c r="B4" s="631"/>
      <c r="C4" s="631"/>
      <c r="D4" s="631"/>
      <c r="E4" s="631"/>
      <c r="F4" s="631"/>
      <c r="G4" s="631"/>
      <c r="H4" s="631"/>
      <c r="I4" s="631"/>
      <c r="J4" s="631"/>
      <c r="K4" s="631"/>
      <c r="L4" s="631"/>
      <c r="M4" s="631"/>
      <c r="N4" s="631"/>
      <c r="O4" s="631"/>
      <c r="P4" s="631"/>
      <c r="Q4" s="631"/>
      <c r="R4" s="631"/>
      <c r="S4" s="631"/>
      <c r="T4" s="631"/>
      <c r="U4" s="631"/>
      <c r="V4" s="631"/>
      <c r="W4" s="631"/>
      <c r="X4" s="631"/>
      <c r="Y4" s="631"/>
      <c r="Z4" s="631"/>
      <c r="AA4" s="631"/>
      <c r="AB4" s="631"/>
      <c r="AC4" s="631"/>
      <c r="AD4" s="631"/>
      <c r="AE4" s="631"/>
      <c r="AF4" s="631"/>
      <c r="AG4" s="631"/>
      <c r="AH4" s="631"/>
      <c r="AI4" s="631"/>
      <c r="AJ4" s="631"/>
      <c r="AK4" s="631"/>
      <c r="AL4" s="631"/>
      <c r="AM4" s="631"/>
      <c r="AN4" s="631"/>
      <c r="AO4" s="631"/>
      <c r="AP4" s="631"/>
      <c r="AQ4" s="631"/>
      <c r="AR4" s="631"/>
      <c r="AS4" s="631"/>
      <c r="AT4" s="631"/>
      <c r="AU4" s="631"/>
      <c r="AV4" s="631"/>
      <c r="AW4" s="631"/>
      <c r="AX4" s="631"/>
      <c r="AY4" s="631"/>
      <c r="AZ4" s="631"/>
      <c r="BA4" s="631"/>
      <c r="BB4" s="631"/>
      <c r="BC4" s="631"/>
      <c r="BD4" s="631"/>
      <c r="BE4" s="631"/>
      <c r="BF4" s="631"/>
      <c r="BG4" s="631"/>
      <c r="BH4" s="631"/>
      <c r="BI4" s="631"/>
      <c r="BJ4" s="631"/>
      <c r="BK4" s="631"/>
      <c r="BL4" s="631"/>
      <c r="BM4" s="631"/>
      <c r="BN4" s="631"/>
      <c r="BO4" s="631"/>
      <c r="BP4" s="631"/>
      <c r="BQ4" s="631"/>
      <c r="BR4" s="631"/>
      <c r="BS4" s="631"/>
      <c r="BT4" s="631"/>
      <c r="BU4" s="631"/>
      <c r="BV4" s="631"/>
      <c r="BW4" s="631"/>
      <c r="BX4" s="631"/>
      <c r="BY4" s="631"/>
      <c r="BZ4" s="631"/>
      <c r="CA4" s="631"/>
      <c r="CB4" s="631"/>
      <c r="CC4" s="631"/>
      <c r="CD4" s="631"/>
      <c r="CE4" s="631"/>
      <c r="CF4" s="631"/>
    </row>
    <row r="5" spans="11:75" s="35" customFormat="1" ht="16.5" customHeight="1">
      <c r="K5" s="632" t="str">
        <f>'Ф.2.1.'!K15</f>
        <v>ООО "Долина-Центр-С"</v>
      </c>
      <c r="L5" s="632"/>
      <c r="M5" s="632"/>
      <c r="N5" s="632"/>
      <c r="O5" s="632"/>
      <c r="P5" s="632"/>
      <c r="Q5" s="632"/>
      <c r="R5" s="632"/>
      <c r="S5" s="632"/>
      <c r="T5" s="632"/>
      <c r="U5" s="632"/>
      <c r="V5" s="632"/>
      <c r="W5" s="632"/>
      <c r="X5" s="632"/>
      <c r="Y5" s="632"/>
      <c r="Z5" s="632"/>
      <c r="AA5" s="632"/>
      <c r="AB5" s="632"/>
      <c r="AC5" s="632"/>
      <c r="AD5" s="632"/>
      <c r="AE5" s="632"/>
      <c r="AF5" s="632"/>
      <c r="AG5" s="632"/>
      <c r="AH5" s="632"/>
      <c r="AI5" s="632"/>
      <c r="AJ5" s="632"/>
      <c r="AK5" s="632"/>
      <c r="AL5" s="632"/>
      <c r="AM5" s="632"/>
      <c r="AN5" s="632"/>
      <c r="AO5" s="632"/>
      <c r="AP5" s="632"/>
      <c r="AQ5" s="632"/>
      <c r="AR5" s="632"/>
      <c r="AS5" s="632"/>
      <c r="AT5" s="632"/>
      <c r="AU5" s="632"/>
      <c r="AV5" s="632"/>
      <c r="AW5" s="632"/>
      <c r="AX5" s="632"/>
      <c r="AY5" s="632"/>
      <c r="AZ5" s="632"/>
      <c r="BA5" s="632"/>
      <c r="BB5" s="632"/>
      <c r="BC5" s="632"/>
      <c r="BD5" s="632"/>
      <c r="BE5" s="632"/>
      <c r="BF5" s="632"/>
      <c r="BG5" s="632"/>
      <c r="BH5" s="632"/>
      <c r="BI5" s="632"/>
      <c r="BJ5" s="632"/>
      <c r="BK5" s="632"/>
      <c r="BL5" s="632"/>
      <c r="BM5" s="632"/>
      <c r="BN5" s="632"/>
      <c r="BO5" s="632"/>
      <c r="BP5" s="632"/>
      <c r="BQ5" s="632"/>
      <c r="BR5" s="632"/>
      <c r="BS5" s="632"/>
      <c r="BT5" s="632"/>
      <c r="BU5" s="632"/>
      <c r="BV5" s="632"/>
      <c r="BW5" s="109"/>
    </row>
    <row r="6" spans="11:75" s="36" customFormat="1" ht="13.5" customHeight="1">
      <c r="K6" s="633" t="s">
        <v>37</v>
      </c>
      <c r="L6" s="633"/>
      <c r="M6" s="633"/>
      <c r="N6" s="633"/>
      <c r="O6" s="633"/>
      <c r="P6" s="633"/>
      <c r="Q6" s="633"/>
      <c r="R6" s="633"/>
      <c r="S6" s="633"/>
      <c r="T6" s="633"/>
      <c r="U6" s="633"/>
      <c r="V6" s="633"/>
      <c r="W6" s="633"/>
      <c r="X6" s="633"/>
      <c r="Y6" s="633"/>
      <c r="Z6" s="633"/>
      <c r="AA6" s="633"/>
      <c r="AB6" s="633"/>
      <c r="AC6" s="633"/>
      <c r="AD6" s="633"/>
      <c r="AE6" s="633"/>
      <c r="AF6" s="633"/>
      <c r="AG6" s="633"/>
      <c r="AH6" s="633"/>
      <c r="AI6" s="633"/>
      <c r="AJ6" s="633"/>
      <c r="AK6" s="633"/>
      <c r="AL6" s="633"/>
      <c r="AM6" s="633"/>
      <c r="AN6" s="633"/>
      <c r="AO6" s="633"/>
      <c r="AP6" s="633"/>
      <c r="AQ6" s="633"/>
      <c r="AR6" s="633"/>
      <c r="AS6" s="633"/>
      <c r="AT6" s="633"/>
      <c r="AU6" s="633"/>
      <c r="AV6" s="633"/>
      <c r="AW6" s="633"/>
      <c r="AX6" s="633"/>
      <c r="AY6" s="633"/>
      <c r="AZ6" s="633"/>
      <c r="BA6" s="633"/>
      <c r="BB6" s="633"/>
      <c r="BC6" s="633"/>
      <c r="BD6" s="633"/>
      <c r="BE6" s="633"/>
      <c r="BF6" s="633"/>
      <c r="BG6" s="633"/>
      <c r="BH6" s="633"/>
      <c r="BI6" s="633"/>
      <c r="BJ6" s="633"/>
      <c r="BK6" s="633"/>
      <c r="BL6" s="633"/>
      <c r="BM6" s="633"/>
      <c r="BN6" s="633"/>
      <c r="BO6" s="633"/>
      <c r="BP6" s="633"/>
      <c r="BQ6" s="633"/>
      <c r="BR6" s="633"/>
      <c r="BS6" s="633"/>
      <c r="BT6" s="633"/>
      <c r="BU6" s="633"/>
      <c r="BV6" s="633"/>
      <c r="BW6" s="108"/>
    </row>
    <row r="7" ht="15.75" customHeight="1"/>
    <row r="8" spans="1:84" s="105" customFormat="1" ht="18" customHeight="1">
      <c r="A8" s="287" t="s">
        <v>19</v>
      </c>
      <c r="B8" s="288"/>
      <c r="C8" s="288"/>
      <c r="D8" s="288"/>
      <c r="E8" s="288"/>
      <c r="F8" s="288"/>
      <c r="G8" s="288"/>
      <c r="H8" s="288"/>
      <c r="I8" s="288"/>
      <c r="J8" s="288"/>
      <c r="K8" s="288"/>
      <c r="L8" s="288"/>
      <c r="M8" s="288"/>
      <c r="N8" s="288"/>
      <c r="O8" s="288"/>
      <c r="P8" s="288"/>
      <c r="Q8" s="288"/>
      <c r="R8" s="288"/>
      <c r="S8" s="288"/>
      <c r="T8" s="288"/>
      <c r="U8" s="288"/>
      <c r="V8" s="288"/>
      <c r="W8" s="288"/>
      <c r="X8" s="288"/>
      <c r="Y8" s="288"/>
      <c r="Z8" s="288"/>
      <c r="AA8" s="288"/>
      <c r="AB8" s="288"/>
      <c r="AC8" s="288"/>
      <c r="AD8" s="288"/>
      <c r="AE8" s="288"/>
      <c r="AF8" s="288"/>
      <c r="AG8" s="288"/>
      <c r="AH8" s="288"/>
      <c r="AI8" s="288"/>
      <c r="AJ8" s="288"/>
      <c r="AK8" s="288"/>
      <c r="AL8" s="288"/>
      <c r="AM8" s="288"/>
      <c r="AN8" s="288"/>
      <c r="AO8" s="288"/>
      <c r="AP8" s="288"/>
      <c r="AQ8" s="288"/>
      <c r="AR8" s="288"/>
      <c r="AS8" s="288"/>
      <c r="AT8" s="288"/>
      <c r="AU8" s="288"/>
      <c r="AV8" s="289"/>
      <c r="AW8" s="305"/>
      <c r="AX8" s="305"/>
      <c r="AY8" s="305"/>
      <c r="AZ8" s="305"/>
      <c r="BA8" s="305"/>
      <c r="BB8" s="305"/>
      <c r="BC8" s="305"/>
      <c r="BD8" s="305"/>
      <c r="BE8" s="305"/>
      <c r="BF8" s="305"/>
      <c r="BG8" s="305"/>
      <c r="BH8" s="305"/>
      <c r="BI8" s="305"/>
      <c r="BJ8" s="305"/>
      <c r="BK8" s="305"/>
      <c r="BL8" s="305"/>
      <c r="BM8" s="305"/>
      <c r="BN8" s="305"/>
      <c r="BO8" s="305"/>
      <c r="BP8" s="305"/>
      <c r="BQ8" s="305"/>
      <c r="BR8" s="305"/>
      <c r="BS8" s="305"/>
      <c r="BT8" s="305"/>
      <c r="BU8" s="305"/>
      <c r="BV8" s="305"/>
      <c r="BW8" s="305"/>
      <c r="BX8" s="305"/>
      <c r="BY8" s="305"/>
      <c r="BZ8" s="305"/>
      <c r="CA8" s="305"/>
      <c r="CB8" s="305"/>
      <c r="CC8" s="305"/>
      <c r="CD8" s="305"/>
      <c r="CE8" s="305"/>
      <c r="CF8" s="306"/>
    </row>
    <row r="9" spans="1:84" s="105" customFormat="1" ht="20.25" customHeight="1">
      <c r="A9" s="175"/>
      <c r="B9" s="627" t="s">
        <v>221</v>
      </c>
      <c r="C9" s="627"/>
      <c r="D9" s="627"/>
      <c r="E9" s="627"/>
      <c r="F9" s="627"/>
      <c r="G9" s="627"/>
      <c r="H9" s="627"/>
      <c r="I9" s="627"/>
      <c r="J9" s="627"/>
      <c r="K9" s="627"/>
      <c r="L9" s="627"/>
      <c r="M9" s="627"/>
      <c r="N9" s="627"/>
      <c r="O9" s="627"/>
      <c r="P9" s="627"/>
      <c r="Q9" s="627"/>
      <c r="R9" s="627"/>
      <c r="S9" s="627"/>
      <c r="T9" s="627"/>
      <c r="U9" s="627"/>
      <c r="V9" s="627"/>
      <c r="W9" s="627"/>
      <c r="X9" s="627"/>
      <c r="Y9" s="627"/>
      <c r="Z9" s="627"/>
      <c r="AA9" s="627"/>
      <c r="AB9" s="627"/>
      <c r="AC9" s="627"/>
      <c r="AD9" s="627"/>
      <c r="AE9" s="627"/>
      <c r="AF9" s="627"/>
      <c r="AG9" s="627"/>
      <c r="AH9" s="627"/>
      <c r="AI9" s="627"/>
      <c r="AJ9" s="627"/>
      <c r="AK9" s="627"/>
      <c r="AL9" s="627"/>
      <c r="AM9" s="627"/>
      <c r="AN9" s="627"/>
      <c r="AO9" s="627"/>
      <c r="AP9" s="627"/>
      <c r="AQ9" s="627"/>
      <c r="AR9" s="627"/>
      <c r="AS9" s="627"/>
      <c r="AT9" s="627"/>
      <c r="AU9" s="627"/>
      <c r="AV9" s="628"/>
      <c r="AW9" s="176"/>
      <c r="AX9" s="177"/>
      <c r="AY9" s="626" t="s">
        <v>185</v>
      </c>
      <c r="AZ9" s="626"/>
      <c r="BA9" s="626"/>
      <c r="BB9" s="626"/>
      <c r="BC9" s="626"/>
      <c r="BD9" s="626"/>
      <c r="BE9" s="626"/>
      <c r="BF9" s="626"/>
      <c r="BG9" s="177"/>
      <c r="BH9" s="178"/>
      <c r="BI9" s="176"/>
      <c r="BJ9" s="177"/>
      <c r="BK9" s="626" t="s">
        <v>184</v>
      </c>
      <c r="BL9" s="626"/>
      <c r="BM9" s="626"/>
      <c r="BN9" s="626"/>
      <c r="BO9" s="626"/>
      <c r="BP9" s="626"/>
      <c r="BQ9" s="626"/>
      <c r="BR9" s="626"/>
      <c r="BS9" s="177"/>
      <c r="BT9" s="178"/>
      <c r="BU9" s="176"/>
      <c r="BV9" s="177"/>
      <c r="BW9" s="626" t="s">
        <v>369</v>
      </c>
      <c r="BX9" s="626"/>
      <c r="BY9" s="626"/>
      <c r="BZ9" s="626"/>
      <c r="CA9" s="626"/>
      <c r="CB9" s="626"/>
      <c r="CC9" s="626"/>
      <c r="CD9" s="626"/>
      <c r="CE9" s="177"/>
      <c r="CF9" s="107"/>
    </row>
    <row r="10" spans="1:84" s="105" customFormat="1" ht="20.25" customHeight="1">
      <c r="A10" s="179"/>
      <c r="B10" s="629"/>
      <c r="C10" s="629"/>
      <c r="D10" s="629"/>
      <c r="E10" s="629"/>
      <c r="F10" s="629"/>
      <c r="G10" s="629"/>
      <c r="H10" s="629"/>
      <c r="I10" s="629"/>
      <c r="J10" s="629"/>
      <c r="K10" s="629"/>
      <c r="L10" s="629"/>
      <c r="M10" s="629"/>
      <c r="N10" s="629"/>
      <c r="O10" s="629"/>
      <c r="P10" s="629"/>
      <c r="Q10" s="629"/>
      <c r="R10" s="629"/>
      <c r="S10" s="629"/>
      <c r="T10" s="629"/>
      <c r="U10" s="629"/>
      <c r="V10" s="629"/>
      <c r="W10" s="629"/>
      <c r="X10" s="629"/>
      <c r="Y10" s="629"/>
      <c r="Z10" s="629"/>
      <c r="AA10" s="629"/>
      <c r="AB10" s="629"/>
      <c r="AC10" s="629"/>
      <c r="AD10" s="629"/>
      <c r="AE10" s="629"/>
      <c r="AF10" s="629"/>
      <c r="AG10" s="629"/>
      <c r="AH10" s="629"/>
      <c r="AI10" s="629"/>
      <c r="AJ10" s="629"/>
      <c r="AK10" s="629"/>
      <c r="AL10" s="629"/>
      <c r="AM10" s="629"/>
      <c r="AN10" s="629"/>
      <c r="AO10" s="629"/>
      <c r="AP10" s="629"/>
      <c r="AQ10" s="629"/>
      <c r="AR10" s="629"/>
      <c r="AS10" s="629"/>
      <c r="AT10" s="629"/>
      <c r="AU10" s="629"/>
      <c r="AV10" s="630"/>
      <c r="AW10" s="179"/>
      <c r="AX10" s="180"/>
      <c r="AY10" s="625" t="s">
        <v>183</v>
      </c>
      <c r="AZ10" s="625"/>
      <c r="BA10" s="625"/>
      <c r="BB10" s="625"/>
      <c r="BC10" s="625"/>
      <c r="BD10" s="625"/>
      <c r="BE10" s="625"/>
      <c r="BF10" s="625"/>
      <c r="BG10" s="180"/>
      <c r="BH10" s="181"/>
      <c r="BI10" s="179"/>
      <c r="BJ10" s="180"/>
      <c r="BK10" s="625" t="s">
        <v>183</v>
      </c>
      <c r="BL10" s="625"/>
      <c r="BM10" s="625"/>
      <c r="BN10" s="625"/>
      <c r="BO10" s="625"/>
      <c r="BP10" s="625"/>
      <c r="BQ10" s="625"/>
      <c r="BR10" s="625"/>
      <c r="BS10" s="180"/>
      <c r="BT10" s="181"/>
      <c r="BU10" s="179"/>
      <c r="BV10" s="180"/>
      <c r="BW10" s="625" t="s">
        <v>183</v>
      </c>
      <c r="BX10" s="625"/>
      <c r="BY10" s="625"/>
      <c r="BZ10" s="625"/>
      <c r="CA10" s="625"/>
      <c r="CB10" s="625"/>
      <c r="CC10" s="625"/>
      <c r="CD10" s="625"/>
      <c r="CE10" s="180"/>
      <c r="CF10" s="106"/>
    </row>
    <row r="11" spans="1:84" s="101" customFormat="1" ht="19.5" customHeight="1">
      <c r="A11" s="182"/>
      <c r="B11" s="603" t="s">
        <v>220</v>
      </c>
      <c r="C11" s="603"/>
      <c r="D11" s="603"/>
      <c r="E11" s="603"/>
      <c r="F11" s="603"/>
      <c r="G11" s="603"/>
      <c r="H11" s="603"/>
      <c r="I11" s="603"/>
      <c r="J11" s="603"/>
      <c r="K11" s="603"/>
      <c r="L11" s="603"/>
      <c r="M11" s="603"/>
      <c r="N11" s="603"/>
      <c r="O11" s="603"/>
      <c r="P11" s="603"/>
      <c r="Q11" s="603"/>
      <c r="R11" s="603"/>
      <c r="S11" s="603"/>
      <c r="T11" s="603"/>
      <c r="U11" s="603"/>
      <c r="V11" s="603"/>
      <c r="W11" s="603"/>
      <c r="X11" s="603"/>
      <c r="Y11" s="603"/>
      <c r="Z11" s="603"/>
      <c r="AA11" s="603"/>
      <c r="AB11" s="603"/>
      <c r="AC11" s="603"/>
      <c r="AD11" s="603"/>
      <c r="AE11" s="603"/>
      <c r="AF11" s="603"/>
      <c r="AG11" s="603"/>
      <c r="AH11" s="603"/>
      <c r="AI11" s="603"/>
      <c r="AJ11" s="603"/>
      <c r="AK11" s="603"/>
      <c r="AL11" s="603"/>
      <c r="AM11" s="603"/>
      <c r="AN11" s="603"/>
      <c r="AO11" s="603"/>
      <c r="AP11" s="603"/>
      <c r="AQ11" s="603"/>
      <c r="AR11" s="603"/>
      <c r="AS11" s="603"/>
      <c r="AT11" s="603"/>
      <c r="AU11" s="603"/>
      <c r="AV11" s="604"/>
      <c r="AW11" s="617">
        <f>'Ф.2.1.'!CR56</f>
        <v>2.3333333333333335</v>
      </c>
      <c r="AX11" s="618"/>
      <c r="AY11" s="618"/>
      <c r="AZ11" s="618"/>
      <c r="BA11" s="618"/>
      <c r="BB11" s="618"/>
      <c r="BC11" s="618"/>
      <c r="BD11" s="618"/>
      <c r="BE11" s="618"/>
      <c r="BF11" s="618"/>
      <c r="BG11" s="618"/>
      <c r="BH11" s="619"/>
      <c r="BI11" s="617">
        <f aca="true" t="shared" si="0" ref="BI11:BI48">AW11</f>
        <v>2.3333333333333335</v>
      </c>
      <c r="BJ11" s="618"/>
      <c r="BK11" s="618"/>
      <c r="BL11" s="618"/>
      <c r="BM11" s="618"/>
      <c r="BN11" s="618"/>
      <c r="BO11" s="618"/>
      <c r="BP11" s="618"/>
      <c r="BQ11" s="618"/>
      <c r="BR11" s="618"/>
      <c r="BS11" s="618"/>
      <c r="BT11" s="619"/>
      <c r="BU11" s="620">
        <f aca="true" t="shared" si="1" ref="BU11:BU48">BI11</f>
        <v>2.3333333333333335</v>
      </c>
      <c r="BV11" s="621"/>
      <c r="BW11" s="621"/>
      <c r="BX11" s="621"/>
      <c r="BY11" s="621"/>
      <c r="BZ11" s="621"/>
      <c r="CA11" s="621"/>
      <c r="CB11" s="621"/>
      <c r="CC11" s="621"/>
      <c r="CD11" s="621"/>
      <c r="CE11" s="621"/>
      <c r="CF11" s="622"/>
    </row>
    <row r="12" spans="1:84" s="101" customFormat="1" ht="19.5" customHeight="1">
      <c r="A12" s="182"/>
      <c r="B12" s="603" t="s">
        <v>212</v>
      </c>
      <c r="C12" s="603"/>
      <c r="D12" s="603"/>
      <c r="E12" s="603"/>
      <c r="F12" s="603"/>
      <c r="G12" s="603"/>
      <c r="H12" s="603"/>
      <c r="I12" s="603"/>
      <c r="J12" s="603"/>
      <c r="K12" s="603"/>
      <c r="L12" s="603"/>
      <c r="M12" s="603"/>
      <c r="N12" s="603"/>
      <c r="O12" s="603"/>
      <c r="P12" s="603"/>
      <c r="Q12" s="603"/>
      <c r="R12" s="603"/>
      <c r="S12" s="603"/>
      <c r="T12" s="603"/>
      <c r="U12" s="603"/>
      <c r="V12" s="603"/>
      <c r="W12" s="603"/>
      <c r="X12" s="603"/>
      <c r="Y12" s="603"/>
      <c r="Z12" s="603"/>
      <c r="AA12" s="603"/>
      <c r="AB12" s="603"/>
      <c r="AC12" s="603"/>
      <c r="AD12" s="603"/>
      <c r="AE12" s="603"/>
      <c r="AF12" s="603"/>
      <c r="AG12" s="603"/>
      <c r="AH12" s="603"/>
      <c r="AI12" s="603"/>
      <c r="AJ12" s="603"/>
      <c r="AK12" s="603"/>
      <c r="AL12" s="603"/>
      <c r="AM12" s="603"/>
      <c r="AN12" s="603"/>
      <c r="AO12" s="603"/>
      <c r="AP12" s="603"/>
      <c r="AQ12" s="603"/>
      <c r="AR12" s="603"/>
      <c r="AS12" s="603"/>
      <c r="AT12" s="603"/>
      <c r="AU12" s="603"/>
      <c r="AV12" s="604"/>
      <c r="AW12" s="611">
        <f>'Ф.2.1.'!$CR$23</f>
        <v>3</v>
      </c>
      <c r="AX12" s="612"/>
      <c r="AY12" s="612"/>
      <c r="AZ12" s="612"/>
      <c r="BA12" s="612"/>
      <c r="BB12" s="612"/>
      <c r="BC12" s="612"/>
      <c r="BD12" s="612"/>
      <c r="BE12" s="612"/>
      <c r="BF12" s="612"/>
      <c r="BG12" s="612"/>
      <c r="BH12" s="613"/>
      <c r="BI12" s="611">
        <f t="shared" si="0"/>
        <v>3</v>
      </c>
      <c r="BJ12" s="612"/>
      <c r="BK12" s="612"/>
      <c r="BL12" s="612"/>
      <c r="BM12" s="612"/>
      <c r="BN12" s="612"/>
      <c r="BO12" s="612"/>
      <c r="BP12" s="612"/>
      <c r="BQ12" s="612"/>
      <c r="BR12" s="612"/>
      <c r="BS12" s="612"/>
      <c r="BT12" s="613"/>
      <c r="BU12" s="614">
        <f t="shared" si="1"/>
        <v>3</v>
      </c>
      <c r="BV12" s="615"/>
      <c r="BW12" s="615"/>
      <c r="BX12" s="615"/>
      <c r="BY12" s="615"/>
      <c r="BZ12" s="615"/>
      <c r="CA12" s="615"/>
      <c r="CB12" s="615"/>
      <c r="CC12" s="615"/>
      <c r="CD12" s="615"/>
      <c r="CE12" s="615"/>
      <c r="CF12" s="616"/>
    </row>
    <row r="13" spans="1:84" s="101" customFormat="1" ht="19.5" customHeight="1">
      <c r="A13" s="183"/>
      <c r="B13" s="623" t="s">
        <v>211</v>
      </c>
      <c r="C13" s="623"/>
      <c r="D13" s="623"/>
      <c r="E13" s="623"/>
      <c r="F13" s="623"/>
      <c r="G13" s="623"/>
      <c r="H13" s="623"/>
      <c r="I13" s="623"/>
      <c r="J13" s="623"/>
      <c r="K13" s="623"/>
      <c r="L13" s="623"/>
      <c r="M13" s="623"/>
      <c r="N13" s="623"/>
      <c r="O13" s="623"/>
      <c r="P13" s="623"/>
      <c r="Q13" s="623"/>
      <c r="R13" s="623"/>
      <c r="S13" s="623"/>
      <c r="T13" s="623"/>
      <c r="U13" s="623"/>
      <c r="V13" s="623"/>
      <c r="W13" s="623"/>
      <c r="X13" s="623"/>
      <c r="Y13" s="623"/>
      <c r="Z13" s="623"/>
      <c r="AA13" s="623"/>
      <c r="AB13" s="623"/>
      <c r="AC13" s="623"/>
      <c r="AD13" s="623"/>
      <c r="AE13" s="623"/>
      <c r="AF13" s="623"/>
      <c r="AG13" s="623"/>
      <c r="AH13" s="623"/>
      <c r="AI13" s="623"/>
      <c r="AJ13" s="623"/>
      <c r="AK13" s="623"/>
      <c r="AL13" s="623"/>
      <c r="AM13" s="623"/>
      <c r="AN13" s="623"/>
      <c r="AO13" s="623"/>
      <c r="AP13" s="623"/>
      <c r="AQ13" s="623"/>
      <c r="AR13" s="623"/>
      <c r="AS13" s="623"/>
      <c r="AT13" s="623"/>
      <c r="AU13" s="623"/>
      <c r="AV13" s="624"/>
      <c r="AW13" s="611">
        <f>'Ф.2.1.'!CD28</f>
        <v>0</v>
      </c>
      <c r="AX13" s="612"/>
      <c r="AY13" s="612"/>
      <c r="AZ13" s="612"/>
      <c r="BA13" s="612"/>
      <c r="BB13" s="612"/>
      <c r="BC13" s="612"/>
      <c r="BD13" s="612"/>
      <c r="BE13" s="612"/>
      <c r="BF13" s="612"/>
      <c r="BG13" s="612"/>
      <c r="BH13" s="613"/>
      <c r="BI13" s="611">
        <f t="shared" si="0"/>
        <v>0</v>
      </c>
      <c r="BJ13" s="612"/>
      <c r="BK13" s="612"/>
      <c r="BL13" s="612"/>
      <c r="BM13" s="612"/>
      <c r="BN13" s="612"/>
      <c r="BO13" s="612"/>
      <c r="BP13" s="612"/>
      <c r="BQ13" s="612"/>
      <c r="BR13" s="612"/>
      <c r="BS13" s="612"/>
      <c r="BT13" s="613"/>
      <c r="BU13" s="614">
        <f t="shared" si="1"/>
        <v>0</v>
      </c>
      <c r="BV13" s="615"/>
      <c r="BW13" s="615"/>
      <c r="BX13" s="615"/>
      <c r="BY13" s="615"/>
      <c r="BZ13" s="615"/>
      <c r="CA13" s="615"/>
      <c r="CB13" s="615"/>
      <c r="CC13" s="615"/>
      <c r="CD13" s="615"/>
      <c r="CE13" s="615"/>
      <c r="CF13" s="616"/>
    </row>
    <row r="14" spans="1:84" s="101" customFormat="1" ht="19.5" customHeight="1">
      <c r="A14" s="183"/>
      <c r="B14" s="623" t="s">
        <v>210</v>
      </c>
      <c r="C14" s="623"/>
      <c r="D14" s="623"/>
      <c r="E14" s="623"/>
      <c r="F14" s="623"/>
      <c r="G14" s="623"/>
      <c r="H14" s="623"/>
      <c r="I14" s="623"/>
      <c r="J14" s="623"/>
      <c r="K14" s="623"/>
      <c r="L14" s="623"/>
      <c r="M14" s="623"/>
      <c r="N14" s="623"/>
      <c r="O14" s="623"/>
      <c r="P14" s="623"/>
      <c r="Q14" s="623"/>
      <c r="R14" s="623"/>
      <c r="S14" s="623"/>
      <c r="T14" s="623"/>
      <c r="U14" s="623"/>
      <c r="V14" s="623"/>
      <c r="W14" s="623"/>
      <c r="X14" s="623"/>
      <c r="Y14" s="623"/>
      <c r="Z14" s="623"/>
      <c r="AA14" s="623"/>
      <c r="AB14" s="623"/>
      <c r="AC14" s="623"/>
      <c r="AD14" s="623"/>
      <c r="AE14" s="623"/>
      <c r="AF14" s="623"/>
      <c r="AG14" s="623"/>
      <c r="AH14" s="623"/>
      <c r="AI14" s="623"/>
      <c r="AJ14" s="623"/>
      <c r="AK14" s="623"/>
      <c r="AL14" s="623"/>
      <c r="AM14" s="623"/>
      <c r="AN14" s="623"/>
      <c r="AO14" s="623"/>
      <c r="AP14" s="623"/>
      <c r="AQ14" s="623"/>
      <c r="AR14" s="623"/>
      <c r="AS14" s="623"/>
      <c r="AT14" s="623"/>
      <c r="AU14" s="623"/>
      <c r="AV14" s="624"/>
      <c r="AW14" s="611">
        <f>'Ф.2.1.'!$BF$29</f>
        <v>0</v>
      </c>
      <c r="AX14" s="612"/>
      <c r="AY14" s="612"/>
      <c r="AZ14" s="612"/>
      <c r="BA14" s="612"/>
      <c r="BB14" s="612"/>
      <c r="BC14" s="612"/>
      <c r="BD14" s="612"/>
      <c r="BE14" s="612"/>
      <c r="BF14" s="612"/>
      <c r="BG14" s="612"/>
      <c r="BH14" s="613"/>
      <c r="BI14" s="611">
        <f t="shared" si="0"/>
        <v>0</v>
      </c>
      <c r="BJ14" s="612"/>
      <c r="BK14" s="612"/>
      <c r="BL14" s="612"/>
      <c r="BM14" s="612"/>
      <c r="BN14" s="612"/>
      <c r="BO14" s="612"/>
      <c r="BP14" s="612"/>
      <c r="BQ14" s="612"/>
      <c r="BR14" s="612"/>
      <c r="BS14" s="612"/>
      <c r="BT14" s="613"/>
      <c r="BU14" s="614">
        <f t="shared" si="1"/>
        <v>0</v>
      </c>
      <c r="BV14" s="615"/>
      <c r="BW14" s="615"/>
      <c r="BX14" s="615"/>
      <c r="BY14" s="615"/>
      <c r="BZ14" s="615"/>
      <c r="CA14" s="615"/>
      <c r="CB14" s="615"/>
      <c r="CC14" s="615"/>
      <c r="CD14" s="615"/>
      <c r="CE14" s="615"/>
      <c r="CF14" s="616"/>
    </row>
    <row r="15" spans="1:84" s="101" customFormat="1" ht="19.5" customHeight="1">
      <c r="A15" s="182"/>
      <c r="B15" s="603" t="s">
        <v>219</v>
      </c>
      <c r="C15" s="603"/>
      <c r="D15" s="603"/>
      <c r="E15" s="603"/>
      <c r="F15" s="603"/>
      <c r="G15" s="603"/>
      <c r="H15" s="603"/>
      <c r="I15" s="603"/>
      <c r="J15" s="603"/>
      <c r="K15" s="603"/>
      <c r="L15" s="603"/>
      <c r="M15" s="603"/>
      <c r="N15" s="603"/>
      <c r="O15" s="603"/>
      <c r="P15" s="603"/>
      <c r="Q15" s="603"/>
      <c r="R15" s="603"/>
      <c r="S15" s="603"/>
      <c r="T15" s="603"/>
      <c r="U15" s="603"/>
      <c r="V15" s="603"/>
      <c r="W15" s="603"/>
      <c r="X15" s="603"/>
      <c r="Y15" s="603"/>
      <c r="Z15" s="603"/>
      <c r="AA15" s="603"/>
      <c r="AB15" s="603"/>
      <c r="AC15" s="603"/>
      <c r="AD15" s="603"/>
      <c r="AE15" s="603"/>
      <c r="AF15" s="603"/>
      <c r="AG15" s="603"/>
      <c r="AH15" s="603"/>
      <c r="AI15" s="603"/>
      <c r="AJ15" s="603"/>
      <c r="AK15" s="603"/>
      <c r="AL15" s="603"/>
      <c r="AM15" s="603"/>
      <c r="AN15" s="603"/>
      <c r="AO15" s="603"/>
      <c r="AP15" s="603"/>
      <c r="AQ15" s="603"/>
      <c r="AR15" s="603"/>
      <c r="AS15" s="603"/>
      <c r="AT15" s="603"/>
      <c r="AU15" s="603"/>
      <c r="AV15" s="604"/>
      <c r="AW15" s="611">
        <f>'Ф.2.1.'!$BF$29</f>
        <v>0</v>
      </c>
      <c r="AX15" s="612"/>
      <c r="AY15" s="612"/>
      <c r="AZ15" s="612"/>
      <c r="BA15" s="612"/>
      <c r="BB15" s="612"/>
      <c r="BC15" s="612"/>
      <c r="BD15" s="612"/>
      <c r="BE15" s="612"/>
      <c r="BF15" s="612"/>
      <c r="BG15" s="612"/>
      <c r="BH15" s="613"/>
      <c r="BI15" s="611">
        <f t="shared" si="0"/>
        <v>0</v>
      </c>
      <c r="BJ15" s="612"/>
      <c r="BK15" s="612"/>
      <c r="BL15" s="612"/>
      <c r="BM15" s="612"/>
      <c r="BN15" s="612"/>
      <c r="BO15" s="612"/>
      <c r="BP15" s="612"/>
      <c r="BQ15" s="612"/>
      <c r="BR15" s="612"/>
      <c r="BS15" s="612"/>
      <c r="BT15" s="613"/>
      <c r="BU15" s="614">
        <f t="shared" si="1"/>
        <v>0</v>
      </c>
      <c r="BV15" s="615"/>
      <c r="BW15" s="615"/>
      <c r="BX15" s="615"/>
      <c r="BY15" s="615"/>
      <c r="BZ15" s="615"/>
      <c r="CA15" s="615"/>
      <c r="CB15" s="615"/>
      <c r="CC15" s="615"/>
      <c r="CD15" s="615"/>
      <c r="CE15" s="615"/>
      <c r="CF15" s="616"/>
    </row>
    <row r="16" spans="1:84" s="101" customFormat="1" ht="19.5" customHeight="1">
      <c r="A16" s="182"/>
      <c r="B16" s="603" t="s">
        <v>218</v>
      </c>
      <c r="C16" s="603"/>
      <c r="D16" s="603"/>
      <c r="E16" s="603"/>
      <c r="F16" s="603"/>
      <c r="G16" s="603"/>
      <c r="H16" s="603"/>
      <c r="I16" s="603"/>
      <c r="J16" s="603"/>
      <c r="K16" s="603"/>
      <c r="L16" s="603"/>
      <c r="M16" s="603"/>
      <c r="N16" s="603"/>
      <c r="O16" s="603"/>
      <c r="P16" s="603"/>
      <c r="Q16" s="603"/>
      <c r="R16" s="603"/>
      <c r="S16" s="603"/>
      <c r="T16" s="603"/>
      <c r="U16" s="603"/>
      <c r="V16" s="603"/>
      <c r="W16" s="603"/>
      <c r="X16" s="603"/>
      <c r="Y16" s="603"/>
      <c r="Z16" s="603"/>
      <c r="AA16" s="603"/>
      <c r="AB16" s="603"/>
      <c r="AC16" s="603"/>
      <c r="AD16" s="603"/>
      <c r="AE16" s="603"/>
      <c r="AF16" s="603"/>
      <c r="AG16" s="603"/>
      <c r="AH16" s="603"/>
      <c r="AI16" s="603"/>
      <c r="AJ16" s="603"/>
      <c r="AK16" s="603"/>
      <c r="AL16" s="603"/>
      <c r="AM16" s="603"/>
      <c r="AN16" s="603"/>
      <c r="AO16" s="603"/>
      <c r="AP16" s="603"/>
      <c r="AQ16" s="603"/>
      <c r="AR16" s="603"/>
      <c r="AS16" s="603"/>
      <c r="AT16" s="603"/>
      <c r="AU16" s="603"/>
      <c r="AV16" s="604"/>
      <c r="AW16" s="611">
        <f>'Ф.2.1.'!$BF$31</f>
        <v>1</v>
      </c>
      <c r="AX16" s="612"/>
      <c r="AY16" s="612"/>
      <c r="AZ16" s="612"/>
      <c r="BA16" s="612"/>
      <c r="BB16" s="612"/>
      <c r="BC16" s="612"/>
      <c r="BD16" s="612"/>
      <c r="BE16" s="612"/>
      <c r="BF16" s="612"/>
      <c r="BG16" s="612"/>
      <c r="BH16" s="613"/>
      <c r="BI16" s="611">
        <f t="shared" si="0"/>
        <v>1</v>
      </c>
      <c r="BJ16" s="612"/>
      <c r="BK16" s="612"/>
      <c r="BL16" s="612"/>
      <c r="BM16" s="612"/>
      <c r="BN16" s="612"/>
      <c r="BO16" s="612"/>
      <c r="BP16" s="612"/>
      <c r="BQ16" s="612"/>
      <c r="BR16" s="612"/>
      <c r="BS16" s="612"/>
      <c r="BT16" s="613"/>
      <c r="BU16" s="614">
        <f t="shared" si="1"/>
        <v>1</v>
      </c>
      <c r="BV16" s="615"/>
      <c r="BW16" s="615"/>
      <c r="BX16" s="615"/>
      <c r="BY16" s="615"/>
      <c r="BZ16" s="615"/>
      <c r="CA16" s="615"/>
      <c r="CB16" s="615"/>
      <c r="CC16" s="615"/>
      <c r="CD16" s="615"/>
      <c r="CE16" s="615"/>
      <c r="CF16" s="616"/>
    </row>
    <row r="17" spans="1:84" s="101" customFormat="1" ht="19.5" customHeight="1">
      <c r="A17" s="182"/>
      <c r="B17" s="603" t="s">
        <v>205</v>
      </c>
      <c r="C17" s="603"/>
      <c r="D17" s="603"/>
      <c r="E17" s="603"/>
      <c r="F17" s="603"/>
      <c r="G17" s="603"/>
      <c r="H17" s="603"/>
      <c r="I17" s="603"/>
      <c r="J17" s="603"/>
      <c r="K17" s="603"/>
      <c r="L17" s="603"/>
      <c r="M17" s="603"/>
      <c r="N17" s="603"/>
      <c r="O17" s="603"/>
      <c r="P17" s="603"/>
      <c r="Q17" s="603"/>
      <c r="R17" s="603"/>
      <c r="S17" s="603"/>
      <c r="T17" s="603"/>
      <c r="U17" s="603"/>
      <c r="V17" s="603"/>
      <c r="W17" s="603"/>
      <c r="X17" s="603"/>
      <c r="Y17" s="603"/>
      <c r="Z17" s="603"/>
      <c r="AA17" s="603"/>
      <c r="AB17" s="603"/>
      <c r="AC17" s="603"/>
      <c r="AD17" s="603"/>
      <c r="AE17" s="603"/>
      <c r="AF17" s="603"/>
      <c r="AG17" s="603"/>
      <c r="AH17" s="603"/>
      <c r="AI17" s="603"/>
      <c r="AJ17" s="603"/>
      <c r="AK17" s="603"/>
      <c r="AL17" s="603"/>
      <c r="AM17" s="603"/>
      <c r="AN17" s="603"/>
      <c r="AO17" s="603"/>
      <c r="AP17" s="603"/>
      <c r="AQ17" s="603"/>
      <c r="AR17" s="603"/>
      <c r="AS17" s="603"/>
      <c r="AT17" s="603"/>
      <c r="AU17" s="603"/>
      <c r="AV17" s="604"/>
      <c r="AW17" s="611">
        <f>'Ф.2.1.'!$BF$35</f>
        <v>1</v>
      </c>
      <c r="AX17" s="612"/>
      <c r="AY17" s="612"/>
      <c r="AZ17" s="612"/>
      <c r="BA17" s="612"/>
      <c r="BB17" s="612"/>
      <c r="BC17" s="612"/>
      <c r="BD17" s="612"/>
      <c r="BE17" s="612"/>
      <c r="BF17" s="612"/>
      <c r="BG17" s="612"/>
      <c r="BH17" s="613"/>
      <c r="BI17" s="611">
        <f t="shared" si="0"/>
        <v>1</v>
      </c>
      <c r="BJ17" s="612"/>
      <c r="BK17" s="612"/>
      <c r="BL17" s="612"/>
      <c r="BM17" s="612"/>
      <c r="BN17" s="612"/>
      <c r="BO17" s="612"/>
      <c r="BP17" s="612"/>
      <c r="BQ17" s="612"/>
      <c r="BR17" s="612"/>
      <c r="BS17" s="612"/>
      <c r="BT17" s="613"/>
      <c r="BU17" s="614">
        <f t="shared" si="1"/>
        <v>1</v>
      </c>
      <c r="BV17" s="615"/>
      <c r="BW17" s="615"/>
      <c r="BX17" s="615"/>
      <c r="BY17" s="615"/>
      <c r="BZ17" s="615"/>
      <c r="CA17" s="615"/>
      <c r="CB17" s="615"/>
      <c r="CC17" s="615"/>
      <c r="CD17" s="615"/>
      <c r="CE17" s="615"/>
      <c r="CF17" s="616"/>
    </row>
    <row r="18" spans="1:84" s="101" customFormat="1" ht="19.5" customHeight="1">
      <c r="A18" s="183"/>
      <c r="B18" s="623" t="s">
        <v>204</v>
      </c>
      <c r="C18" s="623"/>
      <c r="D18" s="623"/>
      <c r="E18" s="623"/>
      <c r="F18" s="623"/>
      <c r="G18" s="623"/>
      <c r="H18" s="623"/>
      <c r="I18" s="623"/>
      <c r="J18" s="623"/>
      <c r="K18" s="623"/>
      <c r="L18" s="623"/>
      <c r="M18" s="623"/>
      <c r="N18" s="623"/>
      <c r="O18" s="623"/>
      <c r="P18" s="623"/>
      <c r="Q18" s="623"/>
      <c r="R18" s="623"/>
      <c r="S18" s="623"/>
      <c r="T18" s="623"/>
      <c r="U18" s="623"/>
      <c r="V18" s="623"/>
      <c r="W18" s="623"/>
      <c r="X18" s="623"/>
      <c r="Y18" s="623"/>
      <c r="Z18" s="623"/>
      <c r="AA18" s="623"/>
      <c r="AB18" s="623"/>
      <c r="AC18" s="623"/>
      <c r="AD18" s="623"/>
      <c r="AE18" s="623"/>
      <c r="AF18" s="623"/>
      <c r="AG18" s="623"/>
      <c r="AH18" s="623"/>
      <c r="AI18" s="623"/>
      <c r="AJ18" s="623"/>
      <c r="AK18" s="623"/>
      <c r="AL18" s="623"/>
      <c r="AM18" s="623"/>
      <c r="AN18" s="623"/>
      <c r="AO18" s="623"/>
      <c r="AP18" s="623"/>
      <c r="AQ18" s="623"/>
      <c r="AR18" s="623"/>
      <c r="AS18" s="623"/>
      <c r="AT18" s="623"/>
      <c r="AU18" s="623"/>
      <c r="AV18" s="624"/>
      <c r="AW18" s="611">
        <f>'Ф.2.1.'!$BF$37</f>
        <v>0</v>
      </c>
      <c r="AX18" s="612"/>
      <c r="AY18" s="612"/>
      <c r="AZ18" s="612"/>
      <c r="BA18" s="612"/>
      <c r="BB18" s="612"/>
      <c r="BC18" s="612"/>
      <c r="BD18" s="612"/>
      <c r="BE18" s="612"/>
      <c r="BF18" s="612"/>
      <c r="BG18" s="612"/>
      <c r="BH18" s="613"/>
      <c r="BI18" s="611">
        <f t="shared" si="0"/>
        <v>0</v>
      </c>
      <c r="BJ18" s="612"/>
      <c r="BK18" s="612"/>
      <c r="BL18" s="612"/>
      <c r="BM18" s="612"/>
      <c r="BN18" s="612"/>
      <c r="BO18" s="612"/>
      <c r="BP18" s="612"/>
      <c r="BQ18" s="612"/>
      <c r="BR18" s="612"/>
      <c r="BS18" s="612"/>
      <c r="BT18" s="613"/>
      <c r="BU18" s="614">
        <f t="shared" si="1"/>
        <v>0</v>
      </c>
      <c r="BV18" s="615"/>
      <c r="BW18" s="615"/>
      <c r="BX18" s="615"/>
      <c r="BY18" s="615"/>
      <c r="BZ18" s="615"/>
      <c r="CA18" s="615"/>
      <c r="CB18" s="615"/>
      <c r="CC18" s="615"/>
      <c r="CD18" s="615"/>
      <c r="CE18" s="615"/>
      <c r="CF18" s="616"/>
    </row>
    <row r="19" spans="1:84" s="101" customFormat="1" ht="19.5" customHeight="1">
      <c r="A19" s="183"/>
      <c r="B19" s="623" t="s">
        <v>203</v>
      </c>
      <c r="C19" s="623"/>
      <c r="D19" s="623"/>
      <c r="E19" s="623"/>
      <c r="F19" s="623"/>
      <c r="G19" s="623"/>
      <c r="H19" s="623"/>
      <c r="I19" s="623"/>
      <c r="J19" s="623"/>
      <c r="K19" s="623"/>
      <c r="L19" s="623"/>
      <c r="M19" s="623"/>
      <c r="N19" s="623"/>
      <c r="O19" s="623"/>
      <c r="P19" s="623"/>
      <c r="Q19" s="623"/>
      <c r="R19" s="623"/>
      <c r="S19" s="623"/>
      <c r="T19" s="623"/>
      <c r="U19" s="623"/>
      <c r="V19" s="623"/>
      <c r="W19" s="623"/>
      <c r="X19" s="623"/>
      <c r="Y19" s="623"/>
      <c r="Z19" s="623"/>
      <c r="AA19" s="623"/>
      <c r="AB19" s="623"/>
      <c r="AC19" s="623"/>
      <c r="AD19" s="623"/>
      <c r="AE19" s="623"/>
      <c r="AF19" s="623"/>
      <c r="AG19" s="623"/>
      <c r="AH19" s="623"/>
      <c r="AI19" s="623"/>
      <c r="AJ19" s="623"/>
      <c r="AK19" s="623"/>
      <c r="AL19" s="623"/>
      <c r="AM19" s="623"/>
      <c r="AN19" s="623"/>
      <c r="AO19" s="623"/>
      <c r="AP19" s="623"/>
      <c r="AQ19" s="623"/>
      <c r="AR19" s="623"/>
      <c r="AS19" s="623"/>
      <c r="AT19" s="623"/>
      <c r="AU19" s="623"/>
      <c r="AV19" s="624"/>
      <c r="AW19" s="611">
        <f>'Ф.2.1.'!$BF$39</f>
        <v>0</v>
      </c>
      <c r="AX19" s="612"/>
      <c r="AY19" s="612"/>
      <c r="AZ19" s="612"/>
      <c r="BA19" s="612"/>
      <c r="BB19" s="612"/>
      <c r="BC19" s="612"/>
      <c r="BD19" s="612"/>
      <c r="BE19" s="612"/>
      <c r="BF19" s="612"/>
      <c r="BG19" s="612"/>
      <c r="BH19" s="613"/>
      <c r="BI19" s="611">
        <f t="shared" si="0"/>
        <v>0</v>
      </c>
      <c r="BJ19" s="612"/>
      <c r="BK19" s="612"/>
      <c r="BL19" s="612"/>
      <c r="BM19" s="612"/>
      <c r="BN19" s="612"/>
      <c r="BO19" s="612"/>
      <c r="BP19" s="612"/>
      <c r="BQ19" s="612"/>
      <c r="BR19" s="612"/>
      <c r="BS19" s="612"/>
      <c r="BT19" s="613"/>
      <c r="BU19" s="614">
        <f t="shared" si="1"/>
        <v>0</v>
      </c>
      <c r="BV19" s="615"/>
      <c r="BW19" s="615"/>
      <c r="BX19" s="615"/>
      <c r="BY19" s="615"/>
      <c r="BZ19" s="615"/>
      <c r="CA19" s="615"/>
      <c r="CB19" s="615"/>
      <c r="CC19" s="615"/>
      <c r="CD19" s="615"/>
      <c r="CE19" s="615"/>
      <c r="CF19" s="616"/>
    </row>
    <row r="20" spans="1:84" s="101" customFormat="1" ht="19.5" customHeight="1">
      <c r="A20" s="182"/>
      <c r="B20" s="603" t="s">
        <v>217</v>
      </c>
      <c r="C20" s="603"/>
      <c r="D20" s="603"/>
      <c r="E20" s="603"/>
      <c r="F20" s="603"/>
      <c r="G20" s="603"/>
      <c r="H20" s="603"/>
      <c r="I20" s="603"/>
      <c r="J20" s="603"/>
      <c r="K20" s="603"/>
      <c r="L20" s="603"/>
      <c r="M20" s="603"/>
      <c r="N20" s="603"/>
      <c r="O20" s="603"/>
      <c r="P20" s="603"/>
      <c r="Q20" s="603"/>
      <c r="R20" s="603"/>
      <c r="S20" s="603"/>
      <c r="T20" s="603"/>
      <c r="U20" s="603"/>
      <c r="V20" s="603"/>
      <c r="W20" s="603"/>
      <c r="X20" s="603"/>
      <c r="Y20" s="603"/>
      <c r="Z20" s="603"/>
      <c r="AA20" s="603"/>
      <c r="AB20" s="603"/>
      <c r="AC20" s="603"/>
      <c r="AD20" s="603"/>
      <c r="AE20" s="603"/>
      <c r="AF20" s="603"/>
      <c r="AG20" s="603"/>
      <c r="AH20" s="603"/>
      <c r="AI20" s="603"/>
      <c r="AJ20" s="603"/>
      <c r="AK20" s="603"/>
      <c r="AL20" s="603"/>
      <c r="AM20" s="603"/>
      <c r="AN20" s="603"/>
      <c r="AO20" s="603"/>
      <c r="AP20" s="603"/>
      <c r="AQ20" s="603"/>
      <c r="AR20" s="603"/>
      <c r="AS20" s="603"/>
      <c r="AT20" s="603"/>
      <c r="AU20" s="603"/>
      <c r="AV20" s="604"/>
      <c r="AW20" s="611">
        <f>'Ф.2.1.'!$BF$42</f>
        <v>1</v>
      </c>
      <c r="AX20" s="612"/>
      <c r="AY20" s="612"/>
      <c r="AZ20" s="612"/>
      <c r="BA20" s="612"/>
      <c r="BB20" s="612"/>
      <c r="BC20" s="612"/>
      <c r="BD20" s="612"/>
      <c r="BE20" s="612"/>
      <c r="BF20" s="612"/>
      <c r="BG20" s="612"/>
      <c r="BH20" s="613"/>
      <c r="BI20" s="611">
        <f t="shared" si="0"/>
        <v>1</v>
      </c>
      <c r="BJ20" s="612"/>
      <c r="BK20" s="612"/>
      <c r="BL20" s="612"/>
      <c r="BM20" s="612"/>
      <c r="BN20" s="612"/>
      <c r="BO20" s="612"/>
      <c r="BP20" s="612"/>
      <c r="BQ20" s="612"/>
      <c r="BR20" s="612"/>
      <c r="BS20" s="612"/>
      <c r="BT20" s="613"/>
      <c r="BU20" s="614">
        <f t="shared" si="1"/>
        <v>1</v>
      </c>
      <c r="BV20" s="615"/>
      <c r="BW20" s="615"/>
      <c r="BX20" s="615"/>
      <c r="BY20" s="615"/>
      <c r="BZ20" s="615"/>
      <c r="CA20" s="615"/>
      <c r="CB20" s="615"/>
      <c r="CC20" s="615"/>
      <c r="CD20" s="615"/>
      <c r="CE20" s="615"/>
      <c r="CF20" s="616"/>
    </row>
    <row r="21" spans="1:84" s="101" customFormat="1" ht="19.5" customHeight="1">
      <c r="A21" s="182"/>
      <c r="B21" s="603" t="s">
        <v>216</v>
      </c>
      <c r="C21" s="603"/>
      <c r="D21" s="603"/>
      <c r="E21" s="603"/>
      <c r="F21" s="603"/>
      <c r="G21" s="603"/>
      <c r="H21" s="603"/>
      <c r="I21" s="603"/>
      <c r="J21" s="603"/>
      <c r="K21" s="603"/>
      <c r="L21" s="603"/>
      <c r="M21" s="603"/>
      <c r="N21" s="603"/>
      <c r="O21" s="603"/>
      <c r="P21" s="603"/>
      <c r="Q21" s="603"/>
      <c r="R21" s="603"/>
      <c r="S21" s="603"/>
      <c r="T21" s="603"/>
      <c r="U21" s="603"/>
      <c r="V21" s="603"/>
      <c r="W21" s="603"/>
      <c r="X21" s="603"/>
      <c r="Y21" s="603"/>
      <c r="Z21" s="603"/>
      <c r="AA21" s="603"/>
      <c r="AB21" s="603"/>
      <c r="AC21" s="603"/>
      <c r="AD21" s="603"/>
      <c r="AE21" s="603"/>
      <c r="AF21" s="603"/>
      <c r="AG21" s="603"/>
      <c r="AH21" s="603"/>
      <c r="AI21" s="603"/>
      <c r="AJ21" s="603"/>
      <c r="AK21" s="603"/>
      <c r="AL21" s="603"/>
      <c r="AM21" s="603"/>
      <c r="AN21" s="603"/>
      <c r="AO21" s="603"/>
      <c r="AP21" s="603"/>
      <c r="AQ21" s="603"/>
      <c r="AR21" s="603"/>
      <c r="AS21" s="603"/>
      <c r="AT21" s="603"/>
      <c r="AU21" s="603"/>
      <c r="AV21" s="604"/>
      <c r="AW21" s="611">
        <f>'Ф.2.1.'!$BF$44</f>
        <v>1</v>
      </c>
      <c r="AX21" s="612"/>
      <c r="AY21" s="612"/>
      <c r="AZ21" s="612"/>
      <c r="BA21" s="612"/>
      <c r="BB21" s="612"/>
      <c r="BC21" s="612"/>
      <c r="BD21" s="612"/>
      <c r="BE21" s="612"/>
      <c r="BF21" s="612"/>
      <c r="BG21" s="612"/>
      <c r="BH21" s="613"/>
      <c r="BI21" s="611">
        <f t="shared" si="0"/>
        <v>1</v>
      </c>
      <c r="BJ21" s="612"/>
      <c r="BK21" s="612"/>
      <c r="BL21" s="612"/>
      <c r="BM21" s="612"/>
      <c r="BN21" s="612"/>
      <c r="BO21" s="612"/>
      <c r="BP21" s="612"/>
      <c r="BQ21" s="612"/>
      <c r="BR21" s="612"/>
      <c r="BS21" s="612"/>
      <c r="BT21" s="613"/>
      <c r="BU21" s="614">
        <f t="shared" si="1"/>
        <v>1</v>
      </c>
      <c r="BV21" s="615"/>
      <c r="BW21" s="615"/>
      <c r="BX21" s="615"/>
      <c r="BY21" s="615"/>
      <c r="BZ21" s="615"/>
      <c r="CA21" s="615"/>
      <c r="CB21" s="615"/>
      <c r="CC21" s="615"/>
      <c r="CD21" s="615"/>
      <c r="CE21" s="615"/>
      <c r="CF21" s="616"/>
    </row>
    <row r="22" spans="1:84" s="101" customFormat="1" ht="19.5" customHeight="1">
      <c r="A22" s="183"/>
      <c r="B22" s="623" t="s">
        <v>194</v>
      </c>
      <c r="C22" s="623"/>
      <c r="D22" s="623"/>
      <c r="E22" s="623"/>
      <c r="F22" s="623"/>
      <c r="G22" s="623"/>
      <c r="H22" s="623"/>
      <c r="I22" s="623"/>
      <c r="J22" s="623"/>
      <c r="K22" s="623"/>
      <c r="L22" s="623"/>
      <c r="M22" s="623"/>
      <c r="N22" s="623"/>
      <c r="O22" s="623"/>
      <c r="P22" s="623"/>
      <c r="Q22" s="623"/>
      <c r="R22" s="623"/>
      <c r="S22" s="623"/>
      <c r="T22" s="623"/>
      <c r="U22" s="623"/>
      <c r="V22" s="623"/>
      <c r="W22" s="623"/>
      <c r="X22" s="623"/>
      <c r="Y22" s="623"/>
      <c r="Z22" s="623"/>
      <c r="AA22" s="623"/>
      <c r="AB22" s="623"/>
      <c r="AC22" s="623"/>
      <c r="AD22" s="623"/>
      <c r="AE22" s="623"/>
      <c r="AF22" s="623"/>
      <c r="AG22" s="623"/>
      <c r="AH22" s="623"/>
      <c r="AI22" s="623"/>
      <c r="AJ22" s="623"/>
      <c r="AK22" s="623"/>
      <c r="AL22" s="623"/>
      <c r="AM22" s="623"/>
      <c r="AN22" s="623"/>
      <c r="AO22" s="623"/>
      <c r="AP22" s="623"/>
      <c r="AQ22" s="623"/>
      <c r="AR22" s="623"/>
      <c r="AS22" s="623"/>
      <c r="AT22" s="623"/>
      <c r="AU22" s="623"/>
      <c r="AV22" s="624"/>
      <c r="AW22" s="611">
        <f>'Ф.2.1.'!$BF$47</f>
        <v>0</v>
      </c>
      <c r="AX22" s="612"/>
      <c r="AY22" s="612"/>
      <c r="AZ22" s="612"/>
      <c r="BA22" s="612"/>
      <c r="BB22" s="612"/>
      <c r="BC22" s="612"/>
      <c r="BD22" s="612"/>
      <c r="BE22" s="612"/>
      <c r="BF22" s="612"/>
      <c r="BG22" s="612"/>
      <c r="BH22" s="613"/>
      <c r="BI22" s="611">
        <f t="shared" si="0"/>
        <v>0</v>
      </c>
      <c r="BJ22" s="612"/>
      <c r="BK22" s="612"/>
      <c r="BL22" s="612"/>
      <c r="BM22" s="612"/>
      <c r="BN22" s="612"/>
      <c r="BO22" s="612"/>
      <c r="BP22" s="612"/>
      <c r="BQ22" s="612"/>
      <c r="BR22" s="612"/>
      <c r="BS22" s="612"/>
      <c r="BT22" s="613"/>
      <c r="BU22" s="614">
        <f t="shared" si="1"/>
        <v>0</v>
      </c>
      <c r="BV22" s="615"/>
      <c r="BW22" s="615"/>
      <c r="BX22" s="615"/>
      <c r="BY22" s="615"/>
      <c r="BZ22" s="615"/>
      <c r="CA22" s="615"/>
      <c r="CB22" s="615"/>
      <c r="CC22" s="615"/>
      <c r="CD22" s="615"/>
      <c r="CE22" s="615"/>
      <c r="CF22" s="616"/>
    </row>
    <row r="23" spans="1:85" s="101" customFormat="1" ht="19.5" customHeight="1">
      <c r="A23" s="182"/>
      <c r="B23" s="603" t="s">
        <v>215</v>
      </c>
      <c r="C23" s="603"/>
      <c r="D23" s="603"/>
      <c r="E23" s="603"/>
      <c r="F23" s="603"/>
      <c r="G23" s="603"/>
      <c r="H23" s="603"/>
      <c r="I23" s="603"/>
      <c r="J23" s="603"/>
      <c r="K23" s="603"/>
      <c r="L23" s="603"/>
      <c r="M23" s="603"/>
      <c r="N23" s="603"/>
      <c r="O23" s="603"/>
      <c r="P23" s="603"/>
      <c r="Q23" s="603"/>
      <c r="R23" s="603"/>
      <c r="S23" s="603"/>
      <c r="T23" s="603"/>
      <c r="U23" s="603"/>
      <c r="V23" s="603"/>
      <c r="W23" s="603"/>
      <c r="X23" s="603"/>
      <c r="Y23" s="603"/>
      <c r="Z23" s="603"/>
      <c r="AA23" s="603"/>
      <c r="AB23" s="603"/>
      <c r="AC23" s="603"/>
      <c r="AD23" s="603"/>
      <c r="AE23" s="603"/>
      <c r="AF23" s="603"/>
      <c r="AG23" s="603"/>
      <c r="AH23" s="603"/>
      <c r="AI23" s="603"/>
      <c r="AJ23" s="603"/>
      <c r="AK23" s="603"/>
      <c r="AL23" s="603"/>
      <c r="AM23" s="603"/>
      <c r="AN23" s="603"/>
      <c r="AO23" s="603"/>
      <c r="AP23" s="603"/>
      <c r="AQ23" s="603"/>
      <c r="AR23" s="603"/>
      <c r="AS23" s="603"/>
      <c r="AT23" s="603"/>
      <c r="AU23" s="603"/>
      <c r="AV23" s="604"/>
      <c r="AW23" s="611">
        <f>'Ф.2.1.'!$BF$51</f>
        <v>0</v>
      </c>
      <c r="AX23" s="612"/>
      <c r="AY23" s="612"/>
      <c r="AZ23" s="612"/>
      <c r="BA23" s="612"/>
      <c r="BB23" s="612"/>
      <c r="BC23" s="612"/>
      <c r="BD23" s="612"/>
      <c r="BE23" s="612"/>
      <c r="BF23" s="612"/>
      <c r="BG23" s="612"/>
      <c r="BH23" s="613"/>
      <c r="BI23" s="611">
        <f t="shared" si="0"/>
        <v>0</v>
      </c>
      <c r="BJ23" s="612"/>
      <c r="BK23" s="612"/>
      <c r="BL23" s="612"/>
      <c r="BM23" s="612"/>
      <c r="BN23" s="612"/>
      <c r="BO23" s="612"/>
      <c r="BP23" s="612"/>
      <c r="BQ23" s="612"/>
      <c r="BR23" s="612"/>
      <c r="BS23" s="612"/>
      <c r="BT23" s="613"/>
      <c r="BU23" s="611">
        <f t="shared" si="1"/>
        <v>0</v>
      </c>
      <c r="BV23" s="612"/>
      <c r="BW23" s="612"/>
      <c r="BX23" s="612"/>
      <c r="BY23" s="612"/>
      <c r="BZ23" s="612"/>
      <c r="CA23" s="612"/>
      <c r="CB23" s="612"/>
      <c r="CC23" s="612"/>
      <c r="CD23" s="612"/>
      <c r="CE23" s="612"/>
      <c r="CF23" s="613"/>
      <c r="CG23" s="189"/>
    </row>
    <row r="24" spans="1:85" s="101" customFormat="1" ht="19.5" customHeight="1">
      <c r="A24" s="182"/>
      <c r="B24" s="603" t="s">
        <v>214</v>
      </c>
      <c r="C24" s="603"/>
      <c r="D24" s="603"/>
      <c r="E24" s="603"/>
      <c r="F24" s="603"/>
      <c r="G24" s="603"/>
      <c r="H24" s="603"/>
      <c r="I24" s="603"/>
      <c r="J24" s="603"/>
      <c r="K24" s="603"/>
      <c r="L24" s="603"/>
      <c r="M24" s="603"/>
      <c r="N24" s="603"/>
      <c r="O24" s="603"/>
      <c r="P24" s="603"/>
      <c r="Q24" s="603"/>
      <c r="R24" s="603"/>
      <c r="S24" s="603"/>
      <c r="T24" s="603"/>
      <c r="U24" s="603"/>
      <c r="V24" s="603"/>
      <c r="W24" s="603"/>
      <c r="X24" s="603"/>
      <c r="Y24" s="603"/>
      <c r="Z24" s="603"/>
      <c r="AA24" s="603"/>
      <c r="AB24" s="603"/>
      <c r="AC24" s="603"/>
      <c r="AD24" s="603"/>
      <c r="AE24" s="603"/>
      <c r="AF24" s="603"/>
      <c r="AG24" s="603"/>
      <c r="AH24" s="603"/>
      <c r="AI24" s="603"/>
      <c r="AJ24" s="603"/>
      <c r="AK24" s="603"/>
      <c r="AL24" s="603"/>
      <c r="AM24" s="603"/>
      <c r="AN24" s="603"/>
      <c r="AO24" s="603"/>
      <c r="AP24" s="603"/>
      <c r="AQ24" s="603"/>
      <c r="AR24" s="603"/>
      <c r="AS24" s="603"/>
      <c r="AT24" s="603"/>
      <c r="AU24" s="603"/>
      <c r="AV24" s="604"/>
      <c r="AW24" s="611">
        <f>'Ф.2.1.'!$BF$53</f>
        <v>0</v>
      </c>
      <c r="AX24" s="612"/>
      <c r="AY24" s="612"/>
      <c r="AZ24" s="612"/>
      <c r="BA24" s="612"/>
      <c r="BB24" s="612"/>
      <c r="BC24" s="612"/>
      <c r="BD24" s="612"/>
      <c r="BE24" s="612"/>
      <c r="BF24" s="612"/>
      <c r="BG24" s="612"/>
      <c r="BH24" s="613"/>
      <c r="BI24" s="611">
        <f t="shared" si="0"/>
        <v>0</v>
      </c>
      <c r="BJ24" s="612"/>
      <c r="BK24" s="612"/>
      <c r="BL24" s="612"/>
      <c r="BM24" s="612"/>
      <c r="BN24" s="612"/>
      <c r="BO24" s="612"/>
      <c r="BP24" s="612"/>
      <c r="BQ24" s="612"/>
      <c r="BR24" s="612"/>
      <c r="BS24" s="612"/>
      <c r="BT24" s="613"/>
      <c r="BU24" s="611">
        <f t="shared" si="1"/>
        <v>0</v>
      </c>
      <c r="BV24" s="612"/>
      <c r="BW24" s="612"/>
      <c r="BX24" s="612"/>
      <c r="BY24" s="612"/>
      <c r="BZ24" s="612"/>
      <c r="CA24" s="612"/>
      <c r="CB24" s="612"/>
      <c r="CC24" s="612"/>
      <c r="CD24" s="612"/>
      <c r="CE24" s="612"/>
      <c r="CF24" s="613"/>
      <c r="CG24" s="189"/>
    </row>
    <row r="25" spans="1:85" s="101" customFormat="1" ht="19.5" customHeight="1">
      <c r="A25" s="182"/>
      <c r="B25" s="603" t="s">
        <v>213</v>
      </c>
      <c r="C25" s="603"/>
      <c r="D25" s="603"/>
      <c r="E25" s="603"/>
      <c r="F25" s="603"/>
      <c r="G25" s="603"/>
      <c r="H25" s="603"/>
      <c r="I25" s="603"/>
      <c r="J25" s="603"/>
      <c r="K25" s="603"/>
      <c r="L25" s="603"/>
      <c r="M25" s="603"/>
      <c r="N25" s="603"/>
      <c r="O25" s="603"/>
      <c r="P25" s="603"/>
      <c r="Q25" s="603"/>
      <c r="R25" s="603"/>
      <c r="S25" s="603"/>
      <c r="T25" s="603"/>
      <c r="U25" s="603"/>
      <c r="V25" s="603"/>
      <c r="W25" s="603"/>
      <c r="X25" s="603"/>
      <c r="Y25" s="603"/>
      <c r="Z25" s="603"/>
      <c r="AA25" s="603"/>
      <c r="AB25" s="603"/>
      <c r="AC25" s="603"/>
      <c r="AD25" s="603"/>
      <c r="AE25" s="603"/>
      <c r="AF25" s="603"/>
      <c r="AG25" s="603"/>
      <c r="AH25" s="603"/>
      <c r="AI25" s="603"/>
      <c r="AJ25" s="603"/>
      <c r="AK25" s="603"/>
      <c r="AL25" s="603"/>
      <c r="AM25" s="603"/>
      <c r="AN25" s="603"/>
      <c r="AO25" s="603"/>
      <c r="AP25" s="603"/>
      <c r="AQ25" s="603"/>
      <c r="AR25" s="603"/>
      <c r="AS25" s="603"/>
      <c r="AT25" s="603"/>
      <c r="AU25" s="603"/>
      <c r="AV25" s="604"/>
      <c r="AW25" s="617">
        <f>'Ф.2.2.'!$CR$32</f>
        <v>0.45</v>
      </c>
      <c r="AX25" s="618"/>
      <c r="AY25" s="618"/>
      <c r="AZ25" s="618"/>
      <c r="BA25" s="618"/>
      <c r="BB25" s="618"/>
      <c r="BC25" s="618"/>
      <c r="BD25" s="618"/>
      <c r="BE25" s="618"/>
      <c r="BF25" s="618"/>
      <c r="BG25" s="618"/>
      <c r="BH25" s="619"/>
      <c r="BI25" s="617">
        <f t="shared" si="0"/>
        <v>0.45</v>
      </c>
      <c r="BJ25" s="618"/>
      <c r="BK25" s="618"/>
      <c r="BL25" s="618"/>
      <c r="BM25" s="618"/>
      <c r="BN25" s="618"/>
      <c r="BO25" s="618"/>
      <c r="BP25" s="618"/>
      <c r="BQ25" s="618"/>
      <c r="BR25" s="618"/>
      <c r="BS25" s="618"/>
      <c r="BT25" s="619"/>
      <c r="BU25" s="617">
        <f t="shared" si="1"/>
        <v>0.45</v>
      </c>
      <c r="BV25" s="618"/>
      <c r="BW25" s="618"/>
      <c r="BX25" s="618"/>
      <c r="BY25" s="618"/>
      <c r="BZ25" s="618"/>
      <c r="CA25" s="618"/>
      <c r="CB25" s="618"/>
      <c r="CC25" s="618"/>
      <c r="CD25" s="618"/>
      <c r="CE25" s="618"/>
      <c r="CF25" s="619"/>
      <c r="CG25" s="189"/>
    </row>
    <row r="26" spans="1:85" s="101" customFormat="1" ht="19.5" customHeight="1">
      <c r="A26" s="182"/>
      <c r="B26" s="603" t="s">
        <v>212</v>
      </c>
      <c r="C26" s="603"/>
      <c r="D26" s="603"/>
      <c r="E26" s="603"/>
      <c r="F26" s="603"/>
      <c r="G26" s="603"/>
      <c r="H26" s="603"/>
      <c r="I26" s="603"/>
      <c r="J26" s="603"/>
      <c r="K26" s="603"/>
      <c r="L26" s="603"/>
      <c r="M26" s="603"/>
      <c r="N26" s="603"/>
      <c r="O26" s="603"/>
      <c r="P26" s="603"/>
      <c r="Q26" s="603"/>
      <c r="R26" s="603"/>
      <c r="S26" s="603"/>
      <c r="T26" s="603"/>
      <c r="U26" s="603"/>
      <c r="V26" s="603"/>
      <c r="W26" s="603"/>
      <c r="X26" s="603"/>
      <c r="Y26" s="603"/>
      <c r="Z26" s="603"/>
      <c r="AA26" s="603"/>
      <c r="AB26" s="603"/>
      <c r="AC26" s="603"/>
      <c r="AD26" s="603"/>
      <c r="AE26" s="603"/>
      <c r="AF26" s="603"/>
      <c r="AG26" s="603"/>
      <c r="AH26" s="603"/>
      <c r="AI26" s="603"/>
      <c r="AJ26" s="603"/>
      <c r="AK26" s="603"/>
      <c r="AL26" s="603"/>
      <c r="AM26" s="603"/>
      <c r="AN26" s="603"/>
      <c r="AO26" s="603"/>
      <c r="AP26" s="603"/>
      <c r="AQ26" s="603"/>
      <c r="AR26" s="603"/>
      <c r="AS26" s="603"/>
      <c r="AT26" s="603"/>
      <c r="AU26" s="603"/>
      <c r="AV26" s="604"/>
      <c r="AW26" s="611">
        <f>'Ф.2.2.'!$BF$12</f>
        <v>30</v>
      </c>
      <c r="AX26" s="612"/>
      <c r="AY26" s="612"/>
      <c r="AZ26" s="612"/>
      <c r="BA26" s="612"/>
      <c r="BB26" s="612"/>
      <c r="BC26" s="612"/>
      <c r="BD26" s="612"/>
      <c r="BE26" s="612"/>
      <c r="BF26" s="612"/>
      <c r="BG26" s="612"/>
      <c r="BH26" s="613"/>
      <c r="BI26" s="611">
        <f t="shared" si="0"/>
        <v>30</v>
      </c>
      <c r="BJ26" s="612"/>
      <c r="BK26" s="612"/>
      <c r="BL26" s="612"/>
      <c r="BM26" s="612"/>
      <c r="BN26" s="612"/>
      <c r="BO26" s="612"/>
      <c r="BP26" s="612"/>
      <c r="BQ26" s="612"/>
      <c r="BR26" s="612"/>
      <c r="BS26" s="612"/>
      <c r="BT26" s="613"/>
      <c r="BU26" s="611">
        <f t="shared" si="1"/>
        <v>30</v>
      </c>
      <c r="BV26" s="612"/>
      <c r="BW26" s="612"/>
      <c r="BX26" s="612"/>
      <c r="BY26" s="612"/>
      <c r="BZ26" s="612"/>
      <c r="CA26" s="612"/>
      <c r="CB26" s="612"/>
      <c r="CC26" s="612"/>
      <c r="CD26" s="612"/>
      <c r="CE26" s="612"/>
      <c r="CF26" s="613"/>
      <c r="CG26" s="189"/>
    </row>
    <row r="27" spans="1:85" s="101" customFormat="1" ht="19.5" customHeight="1">
      <c r="A27" s="182"/>
      <c r="B27" s="603" t="s">
        <v>211</v>
      </c>
      <c r="C27" s="603"/>
      <c r="D27" s="603"/>
      <c r="E27" s="603"/>
      <c r="F27" s="603"/>
      <c r="G27" s="603"/>
      <c r="H27" s="603"/>
      <c r="I27" s="603"/>
      <c r="J27" s="603"/>
      <c r="K27" s="603"/>
      <c r="L27" s="603"/>
      <c r="M27" s="603"/>
      <c r="N27" s="603"/>
      <c r="O27" s="603"/>
      <c r="P27" s="603"/>
      <c r="Q27" s="603"/>
      <c r="R27" s="603"/>
      <c r="S27" s="603"/>
      <c r="T27" s="603"/>
      <c r="U27" s="603"/>
      <c r="V27" s="603"/>
      <c r="W27" s="603"/>
      <c r="X27" s="603"/>
      <c r="Y27" s="603"/>
      <c r="Z27" s="603"/>
      <c r="AA27" s="603"/>
      <c r="AB27" s="603"/>
      <c r="AC27" s="603"/>
      <c r="AD27" s="603"/>
      <c r="AE27" s="603"/>
      <c r="AF27" s="603"/>
      <c r="AG27" s="603"/>
      <c r="AH27" s="603"/>
      <c r="AI27" s="603"/>
      <c r="AJ27" s="603"/>
      <c r="AK27" s="603"/>
      <c r="AL27" s="603"/>
      <c r="AM27" s="603"/>
      <c r="AN27" s="603"/>
      <c r="AO27" s="603"/>
      <c r="AP27" s="603"/>
      <c r="AQ27" s="603"/>
      <c r="AR27" s="603"/>
      <c r="AS27" s="603"/>
      <c r="AT27" s="603"/>
      <c r="AU27" s="603"/>
      <c r="AV27" s="604"/>
      <c r="AW27" s="611">
        <f>'Ф.2.2.'!$BF$16</f>
        <v>15</v>
      </c>
      <c r="AX27" s="612"/>
      <c r="AY27" s="612"/>
      <c r="AZ27" s="612"/>
      <c r="BA27" s="612"/>
      <c r="BB27" s="612"/>
      <c r="BC27" s="612"/>
      <c r="BD27" s="612"/>
      <c r="BE27" s="612"/>
      <c r="BF27" s="612"/>
      <c r="BG27" s="612"/>
      <c r="BH27" s="613"/>
      <c r="BI27" s="611">
        <f t="shared" si="0"/>
        <v>15</v>
      </c>
      <c r="BJ27" s="612"/>
      <c r="BK27" s="612"/>
      <c r="BL27" s="612"/>
      <c r="BM27" s="612"/>
      <c r="BN27" s="612"/>
      <c r="BO27" s="612"/>
      <c r="BP27" s="612"/>
      <c r="BQ27" s="612"/>
      <c r="BR27" s="612"/>
      <c r="BS27" s="612"/>
      <c r="BT27" s="613"/>
      <c r="BU27" s="611">
        <f t="shared" si="1"/>
        <v>15</v>
      </c>
      <c r="BV27" s="612"/>
      <c r="BW27" s="612"/>
      <c r="BX27" s="612"/>
      <c r="BY27" s="612"/>
      <c r="BZ27" s="612"/>
      <c r="CA27" s="612"/>
      <c r="CB27" s="612"/>
      <c r="CC27" s="612"/>
      <c r="CD27" s="612"/>
      <c r="CE27" s="612"/>
      <c r="CF27" s="613"/>
      <c r="CG27" s="189"/>
    </row>
    <row r="28" spans="1:85" s="101" customFormat="1" ht="19.5" customHeight="1">
      <c r="A28" s="182"/>
      <c r="B28" s="603" t="s">
        <v>210</v>
      </c>
      <c r="C28" s="603"/>
      <c r="D28" s="603"/>
      <c r="E28" s="603"/>
      <c r="F28" s="603"/>
      <c r="G28" s="603"/>
      <c r="H28" s="603"/>
      <c r="I28" s="603"/>
      <c r="J28" s="603"/>
      <c r="K28" s="603"/>
      <c r="L28" s="603"/>
      <c r="M28" s="603"/>
      <c r="N28" s="603"/>
      <c r="O28" s="603"/>
      <c r="P28" s="603"/>
      <c r="Q28" s="603"/>
      <c r="R28" s="603"/>
      <c r="S28" s="603"/>
      <c r="T28" s="603"/>
      <c r="U28" s="603"/>
      <c r="V28" s="603"/>
      <c r="W28" s="603"/>
      <c r="X28" s="603"/>
      <c r="Y28" s="603"/>
      <c r="Z28" s="603"/>
      <c r="AA28" s="603"/>
      <c r="AB28" s="603"/>
      <c r="AC28" s="603"/>
      <c r="AD28" s="603"/>
      <c r="AE28" s="603"/>
      <c r="AF28" s="603"/>
      <c r="AG28" s="603"/>
      <c r="AH28" s="603"/>
      <c r="AI28" s="603"/>
      <c r="AJ28" s="603"/>
      <c r="AK28" s="603"/>
      <c r="AL28" s="603"/>
      <c r="AM28" s="603"/>
      <c r="AN28" s="603"/>
      <c r="AO28" s="603"/>
      <c r="AP28" s="603"/>
      <c r="AQ28" s="603"/>
      <c r="AR28" s="603"/>
      <c r="AS28" s="603"/>
      <c r="AT28" s="603"/>
      <c r="AU28" s="603"/>
      <c r="AV28" s="604"/>
      <c r="AW28" s="611">
        <f>'Ф.2.2.'!$BF$17</f>
        <v>60</v>
      </c>
      <c r="AX28" s="612"/>
      <c r="AY28" s="612"/>
      <c r="AZ28" s="612"/>
      <c r="BA28" s="612"/>
      <c r="BB28" s="612"/>
      <c r="BC28" s="612"/>
      <c r="BD28" s="612"/>
      <c r="BE28" s="612"/>
      <c r="BF28" s="612"/>
      <c r="BG28" s="612"/>
      <c r="BH28" s="613"/>
      <c r="BI28" s="611">
        <f t="shared" si="0"/>
        <v>60</v>
      </c>
      <c r="BJ28" s="612"/>
      <c r="BK28" s="612"/>
      <c r="BL28" s="612"/>
      <c r="BM28" s="612"/>
      <c r="BN28" s="612"/>
      <c r="BO28" s="612"/>
      <c r="BP28" s="612"/>
      <c r="BQ28" s="612"/>
      <c r="BR28" s="612"/>
      <c r="BS28" s="612"/>
      <c r="BT28" s="613"/>
      <c r="BU28" s="611">
        <f t="shared" si="1"/>
        <v>60</v>
      </c>
      <c r="BV28" s="612"/>
      <c r="BW28" s="612"/>
      <c r="BX28" s="612"/>
      <c r="BY28" s="612"/>
      <c r="BZ28" s="612"/>
      <c r="CA28" s="612"/>
      <c r="CB28" s="612"/>
      <c r="CC28" s="612"/>
      <c r="CD28" s="612"/>
      <c r="CE28" s="612"/>
      <c r="CF28" s="613"/>
      <c r="CG28" s="189"/>
    </row>
    <row r="29" spans="1:85" s="101" customFormat="1" ht="19.5" customHeight="1">
      <c r="A29" s="182"/>
      <c r="B29" s="603" t="s">
        <v>209</v>
      </c>
      <c r="C29" s="603"/>
      <c r="D29" s="603"/>
      <c r="E29" s="603"/>
      <c r="F29" s="603"/>
      <c r="G29" s="603"/>
      <c r="H29" s="603"/>
      <c r="I29" s="603"/>
      <c r="J29" s="603"/>
      <c r="K29" s="603"/>
      <c r="L29" s="603"/>
      <c r="M29" s="603"/>
      <c r="N29" s="603"/>
      <c r="O29" s="603"/>
      <c r="P29" s="603"/>
      <c r="Q29" s="603"/>
      <c r="R29" s="603"/>
      <c r="S29" s="603"/>
      <c r="T29" s="603"/>
      <c r="U29" s="603"/>
      <c r="V29" s="603"/>
      <c r="W29" s="603"/>
      <c r="X29" s="603"/>
      <c r="Y29" s="603"/>
      <c r="Z29" s="603"/>
      <c r="AA29" s="603"/>
      <c r="AB29" s="603"/>
      <c r="AC29" s="603"/>
      <c r="AD29" s="603"/>
      <c r="AE29" s="603"/>
      <c r="AF29" s="603"/>
      <c r="AG29" s="603"/>
      <c r="AH29" s="603"/>
      <c r="AI29" s="603"/>
      <c r="AJ29" s="603"/>
      <c r="AK29" s="603"/>
      <c r="AL29" s="603"/>
      <c r="AM29" s="603"/>
      <c r="AN29" s="603"/>
      <c r="AO29" s="603"/>
      <c r="AP29" s="603"/>
      <c r="AQ29" s="603"/>
      <c r="AR29" s="603"/>
      <c r="AS29" s="603"/>
      <c r="AT29" s="603"/>
      <c r="AU29" s="603"/>
      <c r="AV29" s="604"/>
      <c r="AW29" s="611">
        <f>'Ф.2.2.'!$BF$18</f>
        <v>0</v>
      </c>
      <c r="AX29" s="612"/>
      <c r="AY29" s="612"/>
      <c r="AZ29" s="612"/>
      <c r="BA29" s="612"/>
      <c r="BB29" s="612"/>
      <c r="BC29" s="612"/>
      <c r="BD29" s="612"/>
      <c r="BE29" s="612"/>
      <c r="BF29" s="612"/>
      <c r="BG29" s="612"/>
      <c r="BH29" s="613"/>
      <c r="BI29" s="611">
        <f t="shared" si="0"/>
        <v>0</v>
      </c>
      <c r="BJ29" s="612"/>
      <c r="BK29" s="612"/>
      <c r="BL29" s="612"/>
      <c r="BM29" s="612"/>
      <c r="BN29" s="612"/>
      <c r="BO29" s="612"/>
      <c r="BP29" s="612"/>
      <c r="BQ29" s="612"/>
      <c r="BR29" s="612"/>
      <c r="BS29" s="612"/>
      <c r="BT29" s="613"/>
      <c r="BU29" s="611">
        <f t="shared" si="1"/>
        <v>0</v>
      </c>
      <c r="BV29" s="612"/>
      <c r="BW29" s="612"/>
      <c r="BX29" s="612"/>
      <c r="BY29" s="612"/>
      <c r="BZ29" s="612"/>
      <c r="CA29" s="612"/>
      <c r="CB29" s="612"/>
      <c r="CC29" s="612"/>
      <c r="CD29" s="612"/>
      <c r="CE29" s="612"/>
      <c r="CF29" s="613"/>
      <c r="CG29" s="189"/>
    </row>
    <row r="30" spans="1:85" s="101" customFormat="1" ht="19.5" customHeight="1">
      <c r="A30" s="182"/>
      <c r="B30" s="603" t="s">
        <v>205</v>
      </c>
      <c r="C30" s="603"/>
      <c r="D30" s="603"/>
      <c r="E30" s="603"/>
      <c r="F30" s="603"/>
      <c r="G30" s="603"/>
      <c r="H30" s="603"/>
      <c r="I30" s="603"/>
      <c r="J30" s="603"/>
      <c r="K30" s="603"/>
      <c r="L30" s="603"/>
      <c r="M30" s="603"/>
      <c r="N30" s="603"/>
      <c r="O30" s="603"/>
      <c r="P30" s="603"/>
      <c r="Q30" s="603"/>
      <c r="R30" s="603"/>
      <c r="S30" s="603"/>
      <c r="T30" s="603"/>
      <c r="U30" s="603"/>
      <c r="V30" s="603"/>
      <c r="W30" s="603"/>
      <c r="X30" s="603"/>
      <c r="Y30" s="603"/>
      <c r="Z30" s="603"/>
      <c r="AA30" s="603"/>
      <c r="AB30" s="603"/>
      <c r="AC30" s="603"/>
      <c r="AD30" s="603"/>
      <c r="AE30" s="603"/>
      <c r="AF30" s="603"/>
      <c r="AG30" s="603"/>
      <c r="AH30" s="603"/>
      <c r="AI30" s="603"/>
      <c r="AJ30" s="603"/>
      <c r="AK30" s="603"/>
      <c r="AL30" s="603"/>
      <c r="AM30" s="603"/>
      <c r="AN30" s="603"/>
      <c r="AO30" s="603"/>
      <c r="AP30" s="603"/>
      <c r="AQ30" s="603"/>
      <c r="AR30" s="603"/>
      <c r="AS30" s="603"/>
      <c r="AT30" s="603"/>
      <c r="AU30" s="603"/>
      <c r="AV30" s="604"/>
      <c r="AW30" s="611">
        <f>'Ф.2.2.'!$BF$21</f>
        <v>0</v>
      </c>
      <c r="AX30" s="612"/>
      <c r="AY30" s="612"/>
      <c r="AZ30" s="612"/>
      <c r="BA30" s="612"/>
      <c r="BB30" s="612"/>
      <c r="BC30" s="612"/>
      <c r="BD30" s="612"/>
      <c r="BE30" s="612"/>
      <c r="BF30" s="612"/>
      <c r="BG30" s="612"/>
      <c r="BH30" s="613"/>
      <c r="BI30" s="611">
        <f t="shared" si="0"/>
        <v>0</v>
      </c>
      <c r="BJ30" s="612"/>
      <c r="BK30" s="612"/>
      <c r="BL30" s="612"/>
      <c r="BM30" s="612"/>
      <c r="BN30" s="612"/>
      <c r="BO30" s="612"/>
      <c r="BP30" s="612"/>
      <c r="BQ30" s="612"/>
      <c r="BR30" s="612"/>
      <c r="BS30" s="612"/>
      <c r="BT30" s="613"/>
      <c r="BU30" s="611">
        <f t="shared" si="1"/>
        <v>0</v>
      </c>
      <c r="BV30" s="612"/>
      <c r="BW30" s="612"/>
      <c r="BX30" s="612"/>
      <c r="BY30" s="612"/>
      <c r="BZ30" s="612"/>
      <c r="CA30" s="612"/>
      <c r="CB30" s="612"/>
      <c r="CC30" s="612"/>
      <c r="CD30" s="612"/>
      <c r="CE30" s="612"/>
      <c r="CF30" s="613"/>
      <c r="CG30" s="189"/>
    </row>
    <row r="31" spans="1:85" s="101" customFormat="1" ht="19.5" customHeight="1">
      <c r="A31" s="183"/>
      <c r="B31" s="623" t="s">
        <v>199</v>
      </c>
      <c r="C31" s="623"/>
      <c r="D31" s="623"/>
      <c r="E31" s="623"/>
      <c r="F31" s="623"/>
      <c r="G31" s="623"/>
      <c r="H31" s="623"/>
      <c r="I31" s="623"/>
      <c r="J31" s="623"/>
      <c r="K31" s="623"/>
      <c r="L31" s="623"/>
      <c r="M31" s="623"/>
      <c r="N31" s="623"/>
      <c r="O31" s="623"/>
      <c r="P31" s="623"/>
      <c r="Q31" s="623"/>
      <c r="R31" s="623"/>
      <c r="S31" s="623"/>
      <c r="T31" s="623"/>
      <c r="U31" s="623"/>
      <c r="V31" s="623"/>
      <c r="W31" s="623"/>
      <c r="X31" s="623"/>
      <c r="Y31" s="623"/>
      <c r="Z31" s="623"/>
      <c r="AA31" s="623"/>
      <c r="AB31" s="623"/>
      <c r="AC31" s="623"/>
      <c r="AD31" s="623"/>
      <c r="AE31" s="623"/>
      <c r="AF31" s="623"/>
      <c r="AG31" s="623"/>
      <c r="AH31" s="623"/>
      <c r="AI31" s="623"/>
      <c r="AJ31" s="623"/>
      <c r="AK31" s="623"/>
      <c r="AL31" s="623"/>
      <c r="AM31" s="623"/>
      <c r="AN31" s="623"/>
      <c r="AO31" s="623"/>
      <c r="AP31" s="623"/>
      <c r="AQ31" s="623"/>
      <c r="AR31" s="623"/>
      <c r="AS31" s="623"/>
      <c r="AT31" s="623"/>
      <c r="AU31" s="623"/>
      <c r="AV31" s="624"/>
      <c r="AW31" s="611">
        <f>'Ф.2.2.'!$BF$24</f>
        <v>1</v>
      </c>
      <c r="AX31" s="612"/>
      <c r="AY31" s="612"/>
      <c r="AZ31" s="612"/>
      <c r="BA31" s="612"/>
      <c r="BB31" s="612"/>
      <c r="BC31" s="612"/>
      <c r="BD31" s="612"/>
      <c r="BE31" s="612"/>
      <c r="BF31" s="612"/>
      <c r="BG31" s="612"/>
      <c r="BH31" s="613"/>
      <c r="BI31" s="611">
        <f t="shared" si="0"/>
        <v>1</v>
      </c>
      <c r="BJ31" s="612"/>
      <c r="BK31" s="612"/>
      <c r="BL31" s="612"/>
      <c r="BM31" s="612"/>
      <c r="BN31" s="612"/>
      <c r="BO31" s="612"/>
      <c r="BP31" s="612"/>
      <c r="BQ31" s="612"/>
      <c r="BR31" s="612"/>
      <c r="BS31" s="612"/>
      <c r="BT31" s="613"/>
      <c r="BU31" s="611">
        <f t="shared" si="1"/>
        <v>1</v>
      </c>
      <c r="BV31" s="612"/>
      <c r="BW31" s="612"/>
      <c r="BX31" s="612"/>
      <c r="BY31" s="612"/>
      <c r="BZ31" s="612"/>
      <c r="CA31" s="612"/>
      <c r="CB31" s="612"/>
      <c r="CC31" s="612"/>
      <c r="CD31" s="612"/>
      <c r="CE31" s="612"/>
      <c r="CF31" s="613"/>
      <c r="CG31" s="189"/>
    </row>
    <row r="32" spans="1:85" s="101" customFormat="1" ht="19.5" customHeight="1">
      <c r="A32" s="182"/>
      <c r="B32" s="603" t="s">
        <v>208</v>
      </c>
      <c r="C32" s="603"/>
      <c r="D32" s="603"/>
      <c r="E32" s="603"/>
      <c r="F32" s="603"/>
      <c r="G32" s="603"/>
      <c r="H32" s="603"/>
      <c r="I32" s="603"/>
      <c r="J32" s="603"/>
      <c r="K32" s="603"/>
      <c r="L32" s="603"/>
      <c r="M32" s="603"/>
      <c r="N32" s="603"/>
      <c r="O32" s="603"/>
      <c r="P32" s="603"/>
      <c r="Q32" s="603"/>
      <c r="R32" s="603"/>
      <c r="S32" s="603"/>
      <c r="T32" s="603"/>
      <c r="U32" s="603"/>
      <c r="V32" s="603"/>
      <c r="W32" s="603"/>
      <c r="X32" s="603"/>
      <c r="Y32" s="603"/>
      <c r="Z32" s="603"/>
      <c r="AA32" s="603"/>
      <c r="AB32" s="603"/>
      <c r="AC32" s="603"/>
      <c r="AD32" s="603"/>
      <c r="AE32" s="603"/>
      <c r="AF32" s="603"/>
      <c r="AG32" s="603"/>
      <c r="AH32" s="603"/>
      <c r="AI32" s="603"/>
      <c r="AJ32" s="603"/>
      <c r="AK32" s="603"/>
      <c r="AL32" s="603"/>
      <c r="AM32" s="603"/>
      <c r="AN32" s="603"/>
      <c r="AO32" s="603"/>
      <c r="AP32" s="603"/>
      <c r="AQ32" s="603"/>
      <c r="AR32" s="603"/>
      <c r="AS32" s="603"/>
      <c r="AT32" s="603"/>
      <c r="AU32" s="603"/>
      <c r="AV32" s="604"/>
      <c r="AW32" s="611">
        <f>'Ф.2.2.'!$BF$26</f>
        <v>0</v>
      </c>
      <c r="AX32" s="612"/>
      <c r="AY32" s="612"/>
      <c r="AZ32" s="612"/>
      <c r="BA32" s="612"/>
      <c r="BB32" s="612"/>
      <c r="BC32" s="612"/>
      <c r="BD32" s="612"/>
      <c r="BE32" s="612"/>
      <c r="BF32" s="612"/>
      <c r="BG32" s="612"/>
      <c r="BH32" s="613"/>
      <c r="BI32" s="611">
        <f t="shared" si="0"/>
        <v>0</v>
      </c>
      <c r="BJ32" s="612"/>
      <c r="BK32" s="612"/>
      <c r="BL32" s="612"/>
      <c r="BM32" s="612"/>
      <c r="BN32" s="612"/>
      <c r="BO32" s="612"/>
      <c r="BP32" s="612"/>
      <c r="BQ32" s="612"/>
      <c r="BR32" s="612"/>
      <c r="BS32" s="612"/>
      <c r="BT32" s="613"/>
      <c r="BU32" s="611">
        <f t="shared" si="1"/>
        <v>0</v>
      </c>
      <c r="BV32" s="612"/>
      <c r="BW32" s="612"/>
      <c r="BX32" s="612"/>
      <c r="BY32" s="612"/>
      <c r="BZ32" s="612"/>
      <c r="CA32" s="612"/>
      <c r="CB32" s="612"/>
      <c r="CC32" s="612"/>
      <c r="CD32" s="612"/>
      <c r="CE32" s="612"/>
      <c r="CF32" s="613"/>
      <c r="CG32" s="189"/>
    </row>
    <row r="33" spans="1:85" s="101" customFormat="1" ht="19.5" customHeight="1">
      <c r="A33" s="182"/>
      <c r="B33" s="603" t="s">
        <v>195</v>
      </c>
      <c r="C33" s="603"/>
      <c r="D33" s="603"/>
      <c r="E33" s="603"/>
      <c r="F33" s="603"/>
      <c r="G33" s="603"/>
      <c r="H33" s="603"/>
      <c r="I33" s="603"/>
      <c r="J33" s="603"/>
      <c r="K33" s="603"/>
      <c r="L33" s="603"/>
      <c r="M33" s="603"/>
      <c r="N33" s="603"/>
      <c r="O33" s="603"/>
      <c r="P33" s="603"/>
      <c r="Q33" s="603"/>
      <c r="R33" s="603"/>
      <c r="S33" s="603"/>
      <c r="T33" s="603"/>
      <c r="U33" s="603"/>
      <c r="V33" s="603"/>
      <c r="W33" s="603"/>
      <c r="X33" s="603"/>
      <c r="Y33" s="603"/>
      <c r="Z33" s="603"/>
      <c r="AA33" s="603"/>
      <c r="AB33" s="603"/>
      <c r="AC33" s="603"/>
      <c r="AD33" s="603"/>
      <c r="AE33" s="603"/>
      <c r="AF33" s="603"/>
      <c r="AG33" s="603"/>
      <c r="AH33" s="603"/>
      <c r="AI33" s="603"/>
      <c r="AJ33" s="603"/>
      <c r="AK33" s="603"/>
      <c r="AL33" s="603"/>
      <c r="AM33" s="603"/>
      <c r="AN33" s="603"/>
      <c r="AO33" s="603"/>
      <c r="AP33" s="603"/>
      <c r="AQ33" s="603"/>
      <c r="AR33" s="603"/>
      <c r="AS33" s="603"/>
      <c r="AT33" s="603"/>
      <c r="AU33" s="603"/>
      <c r="AV33" s="604"/>
      <c r="AW33" s="611">
        <f>'Ф.2.2.'!$BF$30</f>
        <v>0</v>
      </c>
      <c r="AX33" s="612"/>
      <c r="AY33" s="612"/>
      <c r="AZ33" s="612"/>
      <c r="BA33" s="612"/>
      <c r="BB33" s="612"/>
      <c r="BC33" s="612"/>
      <c r="BD33" s="612"/>
      <c r="BE33" s="612"/>
      <c r="BF33" s="612"/>
      <c r="BG33" s="612"/>
      <c r="BH33" s="613"/>
      <c r="BI33" s="611">
        <f t="shared" si="0"/>
        <v>0</v>
      </c>
      <c r="BJ33" s="612"/>
      <c r="BK33" s="612"/>
      <c r="BL33" s="612"/>
      <c r="BM33" s="612"/>
      <c r="BN33" s="612"/>
      <c r="BO33" s="612"/>
      <c r="BP33" s="612"/>
      <c r="BQ33" s="612"/>
      <c r="BR33" s="612"/>
      <c r="BS33" s="612"/>
      <c r="BT33" s="613"/>
      <c r="BU33" s="611">
        <f t="shared" si="1"/>
        <v>0</v>
      </c>
      <c r="BV33" s="612"/>
      <c r="BW33" s="612"/>
      <c r="BX33" s="612"/>
      <c r="BY33" s="612"/>
      <c r="BZ33" s="612"/>
      <c r="CA33" s="612"/>
      <c r="CB33" s="612"/>
      <c r="CC33" s="612"/>
      <c r="CD33" s="612"/>
      <c r="CE33" s="612"/>
      <c r="CF33" s="613"/>
      <c r="CG33" s="189"/>
    </row>
    <row r="34" spans="1:84" s="101" customFormat="1" ht="19.5" customHeight="1">
      <c r="A34" s="182"/>
      <c r="B34" s="603" t="s">
        <v>207</v>
      </c>
      <c r="C34" s="603"/>
      <c r="D34" s="603"/>
      <c r="E34" s="603"/>
      <c r="F34" s="603"/>
      <c r="G34" s="603"/>
      <c r="H34" s="603"/>
      <c r="I34" s="603"/>
      <c r="J34" s="603"/>
      <c r="K34" s="603"/>
      <c r="L34" s="603"/>
      <c r="M34" s="603"/>
      <c r="N34" s="603"/>
      <c r="O34" s="603"/>
      <c r="P34" s="603"/>
      <c r="Q34" s="603"/>
      <c r="R34" s="603"/>
      <c r="S34" s="603"/>
      <c r="T34" s="603"/>
      <c r="U34" s="603"/>
      <c r="V34" s="603"/>
      <c r="W34" s="603"/>
      <c r="X34" s="603"/>
      <c r="Y34" s="603"/>
      <c r="Z34" s="603"/>
      <c r="AA34" s="603"/>
      <c r="AB34" s="603"/>
      <c r="AC34" s="603"/>
      <c r="AD34" s="603"/>
      <c r="AE34" s="603"/>
      <c r="AF34" s="603"/>
      <c r="AG34" s="603"/>
      <c r="AH34" s="603"/>
      <c r="AI34" s="603"/>
      <c r="AJ34" s="603"/>
      <c r="AK34" s="603"/>
      <c r="AL34" s="603"/>
      <c r="AM34" s="603"/>
      <c r="AN34" s="603"/>
      <c r="AO34" s="603"/>
      <c r="AP34" s="603"/>
      <c r="AQ34" s="603"/>
      <c r="AR34" s="603"/>
      <c r="AS34" s="603"/>
      <c r="AT34" s="603"/>
      <c r="AU34" s="603"/>
      <c r="AV34" s="604"/>
      <c r="AW34" s="617">
        <f>'Ф.2.3.'!$CQ$47</f>
        <v>2.134</v>
      </c>
      <c r="AX34" s="618"/>
      <c r="AY34" s="618"/>
      <c r="AZ34" s="618"/>
      <c r="BA34" s="618"/>
      <c r="BB34" s="618"/>
      <c r="BC34" s="618"/>
      <c r="BD34" s="618"/>
      <c r="BE34" s="618"/>
      <c r="BF34" s="618"/>
      <c r="BG34" s="618"/>
      <c r="BH34" s="619"/>
      <c r="BI34" s="617">
        <f t="shared" si="0"/>
        <v>2.134</v>
      </c>
      <c r="BJ34" s="618"/>
      <c r="BK34" s="618"/>
      <c r="BL34" s="618"/>
      <c r="BM34" s="618"/>
      <c r="BN34" s="618"/>
      <c r="BO34" s="618"/>
      <c r="BP34" s="618"/>
      <c r="BQ34" s="618"/>
      <c r="BR34" s="618"/>
      <c r="BS34" s="618"/>
      <c r="BT34" s="619"/>
      <c r="BU34" s="620">
        <f t="shared" si="1"/>
        <v>2.134</v>
      </c>
      <c r="BV34" s="621"/>
      <c r="BW34" s="621"/>
      <c r="BX34" s="621"/>
      <c r="BY34" s="621"/>
      <c r="BZ34" s="621"/>
      <c r="CA34" s="621"/>
      <c r="CB34" s="621"/>
      <c r="CC34" s="621"/>
      <c r="CD34" s="621"/>
      <c r="CE34" s="621"/>
      <c r="CF34" s="622"/>
    </row>
    <row r="35" spans="1:84" s="101" customFormat="1" ht="19.5" customHeight="1">
      <c r="A35" s="182"/>
      <c r="B35" s="603" t="s">
        <v>206</v>
      </c>
      <c r="C35" s="603"/>
      <c r="D35" s="603"/>
      <c r="E35" s="603"/>
      <c r="F35" s="603"/>
      <c r="G35" s="603"/>
      <c r="H35" s="603"/>
      <c r="I35" s="603"/>
      <c r="J35" s="603"/>
      <c r="K35" s="603"/>
      <c r="L35" s="603"/>
      <c r="M35" s="603"/>
      <c r="N35" s="603"/>
      <c r="O35" s="603"/>
      <c r="P35" s="603"/>
      <c r="Q35" s="603"/>
      <c r="R35" s="603"/>
      <c r="S35" s="603"/>
      <c r="T35" s="603"/>
      <c r="U35" s="603"/>
      <c r="V35" s="603"/>
      <c r="W35" s="603"/>
      <c r="X35" s="603"/>
      <c r="Y35" s="603"/>
      <c r="Z35" s="603"/>
      <c r="AA35" s="603"/>
      <c r="AB35" s="603"/>
      <c r="AC35" s="603"/>
      <c r="AD35" s="603"/>
      <c r="AE35" s="603"/>
      <c r="AF35" s="603"/>
      <c r="AG35" s="603"/>
      <c r="AH35" s="603"/>
      <c r="AI35" s="603"/>
      <c r="AJ35" s="603"/>
      <c r="AK35" s="603"/>
      <c r="AL35" s="603"/>
      <c r="AM35" s="603"/>
      <c r="AN35" s="603"/>
      <c r="AO35" s="603"/>
      <c r="AP35" s="603"/>
      <c r="AQ35" s="603"/>
      <c r="AR35" s="603"/>
      <c r="AS35" s="603"/>
      <c r="AT35" s="603"/>
      <c r="AU35" s="603"/>
      <c r="AV35" s="604"/>
      <c r="AW35" s="611">
        <f>'Ф.2.3.'!$BE$10</f>
        <v>1</v>
      </c>
      <c r="AX35" s="612"/>
      <c r="AY35" s="612"/>
      <c r="AZ35" s="612"/>
      <c r="BA35" s="612"/>
      <c r="BB35" s="612"/>
      <c r="BC35" s="612"/>
      <c r="BD35" s="612"/>
      <c r="BE35" s="612"/>
      <c r="BF35" s="612"/>
      <c r="BG35" s="612"/>
      <c r="BH35" s="613"/>
      <c r="BI35" s="611">
        <f t="shared" si="0"/>
        <v>1</v>
      </c>
      <c r="BJ35" s="612"/>
      <c r="BK35" s="612"/>
      <c r="BL35" s="612"/>
      <c r="BM35" s="612"/>
      <c r="BN35" s="612"/>
      <c r="BO35" s="612"/>
      <c r="BP35" s="612"/>
      <c r="BQ35" s="612"/>
      <c r="BR35" s="612"/>
      <c r="BS35" s="612"/>
      <c r="BT35" s="613"/>
      <c r="BU35" s="614">
        <f t="shared" si="1"/>
        <v>1</v>
      </c>
      <c r="BV35" s="615"/>
      <c r="BW35" s="615"/>
      <c r="BX35" s="615"/>
      <c r="BY35" s="615"/>
      <c r="BZ35" s="615"/>
      <c r="CA35" s="615"/>
      <c r="CB35" s="615"/>
      <c r="CC35" s="615"/>
      <c r="CD35" s="615"/>
      <c r="CE35" s="615"/>
      <c r="CF35" s="616"/>
    </row>
    <row r="36" spans="1:84" s="101" customFormat="1" ht="19.5" customHeight="1">
      <c r="A36" s="182"/>
      <c r="B36" s="603" t="s">
        <v>205</v>
      </c>
      <c r="C36" s="603"/>
      <c r="D36" s="603"/>
      <c r="E36" s="603"/>
      <c r="F36" s="603"/>
      <c r="G36" s="603"/>
      <c r="H36" s="603"/>
      <c r="I36" s="603"/>
      <c r="J36" s="603"/>
      <c r="K36" s="603"/>
      <c r="L36" s="603"/>
      <c r="M36" s="603"/>
      <c r="N36" s="603"/>
      <c r="O36" s="603"/>
      <c r="P36" s="603"/>
      <c r="Q36" s="603"/>
      <c r="R36" s="603"/>
      <c r="S36" s="603"/>
      <c r="T36" s="603"/>
      <c r="U36" s="603"/>
      <c r="V36" s="603"/>
      <c r="W36" s="603"/>
      <c r="X36" s="603"/>
      <c r="Y36" s="603"/>
      <c r="Z36" s="603"/>
      <c r="AA36" s="603"/>
      <c r="AB36" s="603"/>
      <c r="AC36" s="603"/>
      <c r="AD36" s="603"/>
      <c r="AE36" s="603"/>
      <c r="AF36" s="603"/>
      <c r="AG36" s="603"/>
      <c r="AH36" s="603"/>
      <c r="AI36" s="603"/>
      <c r="AJ36" s="603"/>
      <c r="AK36" s="603"/>
      <c r="AL36" s="603"/>
      <c r="AM36" s="603"/>
      <c r="AN36" s="603"/>
      <c r="AO36" s="603"/>
      <c r="AP36" s="603"/>
      <c r="AQ36" s="603"/>
      <c r="AR36" s="603"/>
      <c r="AS36" s="603"/>
      <c r="AT36" s="603"/>
      <c r="AU36" s="603"/>
      <c r="AV36" s="604"/>
      <c r="AW36" s="611">
        <f>'Ф.2.3.'!$BE$14</f>
        <v>0</v>
      </c>
      <c r="AX36" s="612"/>
      <c r="AY36" s="612"/>
      <c r="AZ36" s="612"/>
      <c r="BA36" s="612"/>
      <c r="BB36" s="612"/>
      <c r="BC36" s="612"/>
      <c r="BD36" s="612"/>
      <c r="BE36" s="612"/>
      <c r="BF36" s="612"/>
      <c r="BG36" s="612"/>
      <c r="BH36" s="613"/>
      <c r="BI36" s="611">
        <f t="shared" si="0"/>
        <v>0</v>
      </c>
      <c r="BJ36" s="612"/>
      <c r="BK36" s="612"/>
      <c r="BL36" s="612"/>
      <c r="BM36" s="612"/>
      <c r="BN36" s="612"/>
      <c r="BO36" s="612"/>
      <c r="BP36" s="612"/>
      <c r="BQ36" s="612"/>
      <c r="BR36" s="612"/>
      <c r="BS36" s="612"/>
      <c r="BT36" s="613"/>
      <c r="BU36" s="614">
        <f t="shared" si="1"/>
        <v>0</v>
      </c>
      <c r="BV36" s="615"/>
      <c r="BW36" s="615"/>
      <c r="BX36" s="615"/>
      <c r="BY36" s="615"/>
      <c r="BZ36" s="615"/>
      <c r="CA36" s="615"/>
      <c r="CB36" s="615"/>
      <c r="CC36" s="615"/>
      <c r="CD36" s="615"/>
      <c r="CE36" s="615"/>
      <c r="CF36" s="616"/>
    </row>
    <row r="37" spans="1:84" s="101" customFormat="1" ht="19.5" customHeight="1">
      <c r="A37" s="182"/>
      <c r="B37" s="603" t="s">
        <v>204</v>
      </c>
      <c r="C37" s="603"/>
      <c r="D37" s="603"/>
      <c r="E37" s="603"/>
      <c r="F37" s="603"/>
      <c r="G37" s="603"/>
      <c r="H37" s="603"/>
      <c r="I37" s="603"/>
      <c r="J37" s="603"/>
      <c r="K37" s="603"/>
      <c r="L37" s="603"/>
      <c r="M37" s="603"/>
      <c r="N37" s="603"/>
      <c r="O37" s="603"/>
      <c r="P37" s="603"/>
      <c r="Q37" s="603"/>
      <c r="R37" s="603"/>
      <c r="S37" s="603"/>
      <c r="T37" s="603"/>
      <c r="U37" s="603"/>
      <c r="V37" s="603"/>
      <c r="W37" s="603"/>
      <c r="X37" s="603"/>
      <c r="Y37" s="603"/>
      <c r="Z37" s="603"/>
      <c r="AA37" s="603"/>
      <c r="AB37" s="603"/>
      <c r="AC37" s="603"/>
      <c r="AD37" s="603"/>
      <c r="AE37" s="603"/>
      <c r="AF37" s="603"/>
      <c r="AG37" s="603"/>
      <c r="AH37" s="603"/>
      <c r="AI37" s="603"/>
      <c r="AJ37" s="603"/>
      <c r="AK37" s="603"/>
      <c r="AL37" s="603"/>
      <c r="AM37" s="603"/>
      <c r="AN37" s="603"/>
      <c r="AO37" s="603"/>
      <c r="AP37" s="603"/>
      <c r="AQ37" s="603"/>
      <c r="AR37" s="603"/>
      <c r="AS37" s="603"/>
      <c r="AT37" s="603"/>
      <c r="AU37" s="603"/>
      <c r="AV37" s="604"/>
      <c r="AW37" s="611">
        <f>'Ф.2.3.'!$BE$16</f>
        <v>0</v>
      </c>
      <c r="AX37" s="612"/>
      <c r="AY37" s="612"/>
      <c r="AZ37" s="612"/>
      <c r="BA37" s="612"/>
      <c r="BB37" s="612"/>
      <c r="BC37" s="612"/>
      <c r="BD37" s="612"/>
      <c r="BE37" s="612"/>
      <c r="BF37" s="612"/>
      <c r="BG37" s="612"/>
      <c r="BH37" s="613"/>
      <c r="BI37" s="611">
        <f t="shared" si="0"/>
        <v>0</v>
      </c>
      <c r="BJ37" s="612"/>
      <c r="BK37" s="612"/>
      <c r="BL37" s="612"/>
      <c r="BM37" s="612"/>
      <c r="BN37" s="612"/>
      <c r="BO37" s="612"/>
      <c r="BP37" s="612"/>
      <c r="BQ37" s="612"/>
      <c r="BR37" s="612"/>
      <c r="BS37" s="612"/>
      <c r="BT37" s="613"/>
      <c r="BU37" s="614">
        <f t="shared" si="1"/>
        <v>0</v>
      </c>
      <c r="BV37" s="615"/>
      <c r="BW37" s="615"/>
      <c r="BX37" s="615"/>
      <c r="BY37" s="615"/>
      <c r="BZ37" s="615"/>
      <c r="CA37" s="615"/>
      <c r="CB37" s="615"/>
      <c r="CC37" s="615"/>
      <c r="CD37" s="615"/>
      <c r="CE37" s="615"/>
      <c r="CF37" s="616"/>
    </row>
    <row r="38" spans="1:84" s="101" customFormat="1" ht="19.5" customHeight="1">
      <c r="A38" s="182"/>
      <c r="B38" s="603" t="s">
        <v>203</v>
      </c>
      <c r="C38" s="603"/>
      <c r="D38" s="603"/>
      <c r="E38" s="603"/>
      <c r="F38" s="603"/>
      <c r="G38" s="603"/>
      <c r="H38" s="603"/>
      <c r="I38" s="603"/>
      <c r="J38" s="603"/>
      <c r="K38" s="603"/>
      <c r="L38" s="603"/>
      <c r="M38" s="603"/>
      <c r="N38" s="603"/>
      <c r="O38" s="603"/>
      <c r="P38" s="603"/>
      <c r="Q38" s="603"/>
      <c r="R38" s="603"/>
      <c r="S38" s="603"/>
      <c r="T38" s="603"/>
      <c r="U38" s="603"/>
      <c r="V38" s="603"/>
      <c r="W38" s="603"/>
      <c r="X38" s="603"/>
      <c r="Y38" s="603"/>
      <c r="Z38" s="603"/>
      <c r="AA38" s="603"/>
      <c r="AB38" s="603"/>
      <c r="AC38" s="603"/>
      <c r="AD38" s="603"/>
      <c r="AE38" s="603"/>
      <c r="AF38" s="603"/>
      <c r="AG38" s="603"/>
      <c r="AH38" s="603"/>
      <c r="AI38" s="603"/>
      <c r="AJ38" s="603"/>
      <c r="AK38" s="603"/>
      <c r="AL38" s="603"/>
      <c r="AM38" s="603"/>
      <c r="AN38" s="603"/>
      <c r="AO38" s="603"/>
      <c r="AP38" s="603"/>
      <c r="AQ38" s="603"/>
      <c r="AR38" s="603"/>
      <c r="AS38" s="603"/>
      <c r="AT38" s="603"/>
      <c r="AU38" s="603"/>
      <c r="AV38" s="604"/>
      <c r="AW38" s="611">
        <f>'Ф.2.3.'!$BE$18</f>
        <v>0</v>
      </c>
      <c r="AX38" s="612"/>
      <c r="AY38" s="612"/>
      <c r="AZ38" s="612"/>
      <c r="BA38" s="612"/>
      <c r="BB38" s="612"/>
      <c r="BC38" s="612"/>
      <c r="BD38" s="612"/>
      <c r="BE38" s="612"/>
      <c r="BF38" s="612"/>
      <c r="BG38" s="612"/>
      <c r="BH38" s="613"/>
      <c r="BI38" s="611">
        <f t="shared" si="0"/>
        <v>0</v>
      </c>
      <c r="BJ38" s="612"/>
      <c r="BK38" s="612"/>
      <c r="BL38" s="612"/>
      <c r="BM38" s="612"/>
      <c r="BN38" s="612"/>
      <c r="BO38" s="612"/>
      <c r="BP38" s="612"/>
      <c r="BQ38" s="612"/>
      <c r="BR38" s="612"/>
      <c r="BS38" s="612"/>
      <c r="BT38" s="613"/>
      <c r="BU38" s="614">
        <f t="shared" si="1"/>
        <v>0</v>
      </c>
      <c r="BV38" s="615"/>
      <c r="BW38" s="615"/>
      <c r="BX38" s="615"/>
      <c r="BY38" s="615"/>
      <c r="BZ38" s="615"/>
      <c r="CA38" s="615"/>
      <c r="CB38" s="615"/>
      <c r="CC38" s="615"/>
      <c r="CD38" s="615"/>
      <c r="CE38" s="615"/>
      <c r="CF38" s="616"/>
    </row>
    <row r="39" spans="1:84" s="101" customFormat="1" ht="19.5" customHeight="1">
      <c r="A39" s="182"/>
      <c r="B39" s="603" t="s">
        <v>202</v>
      </c>
      <c r="C39" s="603"/>
      <c r="D39" s="603"/>
      <c r="E39" s="603"/>
      <c r="F39" s="603"/>
      <c r="G39" s="603"/>
      <c r="H39" s="603"/>
      <c r="I39" s="603"/>
      <c r="J39" s="603"/>
      <c r="K39" s="603"/>
      <c r="L39" s="603"/>
      <c r="M39" s="603"/>
      <c r="N39" s="603"/>
      <c r="O39" s="603"/>
      <c r="P39" s="603"/>
      <c r="Q39" s="603"/>
      <c r="R39" s="603"/>
      <c r="S39" s="603"/>
      <c r="T39" s="603"/>
      <c r="U39" s="603"/>
      <c r="V39" s="603"/>
      <c r="W39" s="603"/>
      <c r="X39" s="603"/>
      <c r="Y39" s="603"/>
      <c r="Z39" s="603"/>
      <c r="AA39" s="603"/>
      <c r="AB39" s="603"/>
      <c r="AC39" s="603"/>
      <c r="AD39" s="603"/>
      <c r="AE39" s="603"/>
      <c r="AF39" s="603"/>
      <c r="AG39" s="603"/>
      <c r="AH39" s="603"/>
      <c r="AI39" s="603"/>
      <c r="AJ39" s="603"/>
      <c r="AK39" s="603"/>
      <c r="AL39" s="603"/>
      <c r="AM39" s="603"/>
      <c r="AN39" s="603"/>
      <c r="AO39" s="603"/>
      <c r="AP39" s="603"/>
      <c r="AQ39" s="603"/>
      <c r="AR39" s="603"/>
      <c r="AS39" s="603"/>
      <c r="AT39" s="603"/>
      <c r="AU39" s="603"/>
      <c r="AV39" s="604"/>
      <c r="AW39" s="611">
        <f>'Ф.2.3.'!$BE$20</f>
        <v>0</v>
      </c>
      <c r="AX39" s="612"/>
      <c r="AY39" s="612"/>
      <c r="AZ39" s="612"/>
      <c r="BA39" s="612"/>
      <c r="BB39" s="612"/>
      <c r="BC39" s="612"/>
      <c r="BD39" s="612"/>
      <c r="BE39" s="612"/>
      <c r="BF39" s="612"/>
      <c r="BG39" s="612"/>
      <c r="BH39" s="613"/>
      <c r="BI39" s="611">
        <f t="shared" si="0"/>
        <v>0</v>
      </c>
      <c r="BJ39" s="612"/>
      <c r="BK39" s="612"/>
      <c r="BL39" s="612"/>
      <c r="BM39" s="612"/>
      <c r="BN39" s="612"/>
      <c r="BO39" s="612"/>
      <c r="BP39" s="612"/>
      <c r="BQ39" s="612"/>
      <c r="BR39" s="612"/>
      <c r="BS39" s="612"/>
      <c r="BT39" s="613"/>
      <c r="BU39" s="614">
        <f t="shared" si="1"/>
        <v>0</v>
      </c>
      <c r="BV39" s="615"/>
      <c r="BW39" s="615"/>
      <c r="BX39" s="615"/>
      <c r="BY39" s="615"/>
      <c r="BZ39" s="615"/>
      <c r="CA39" s="615"/>
      <c r="CB39" s="615"/>
      <c r="CC39" s="615"/>
      <c r="CD39" s="615"/>
      <c r="CE39" s="615"/>
      <c r="CF39" s="616"/>
    </row>
    <row r="40" spans="1:84" s="101" customFormat="1" ht="19.5" customHeight="1">
      <c r="A40" s="182"/>
      <c r="B40" s="603" t="s">
        <v>201</v>
      </c>
      <c r="C40" s="603"/>
      <c r="D40" s="603"/>
      <c r="E40" s="603"/>
      <c r="F40" s="603"/>
      <c r="G40" s="603"/>
      <c r="H40" s="603"/>
      <c r="I40" s="603"/>
      <c r="J40" s="603"/>
      <c r="K40" s="603"/>
      <c r="L40" s="603"/>
      <c r="M40" s="603"/>
      <c r="N40" s="603"/>
      <c r="O40" s="603"/>
      <c r="P40" s="603"/>
      <c r="Q40" s="603"/>
      <c r="R40" s="603"/>
      <c r="S40" s="603"/>
      <c r="T40" s="603"/>
      <c r="U40" s="603"/>
      <c r="V40" s="603"/>
      <c r="W40" s="603"/>
      <c r="X40" s="603"/>
      <c r="Y40" s="603"/>
      <c r="Z40" s="603"/>
      <c r="AA40" s="603"/>
      <c r="AB40" s="603"/>
      <c r="AC40" s="603"/>
      <c r="AD40" s="603"/>
      <c r="AE40" s="603"/>
      <c r="AF40" s="603"/>
      <c r="AG40" s="603"/>
      <c r="AH40" s="603"/>
      <c r="AI40" s="603"/>
      <c r="AJ40" s="603"/>
      <c r="AK40" s="603"/>
      <c r="AL40" s="603"/>
      <c r="AM40" s="603"/>
      <c r="AN40" s="603"/>
      <c r="AO40" s="603"/>
      <c r="AP40" s="603"/>
      <c r="AQ40" s="603"/>
      <c r="AR40" s="603"/>
      <c r="AS40" s="603"/>
      <c r="AT40" s="603"/>
      <c r="AU40" s="603"/>
      <c r="AV40" s="604"/>
      <c r="AW40" s="611">
        <f>'Ф.2.3.'!$BE$22</f>
        <v>0</v>
      </c>
      <c r="AX40" s="612"/>
      <c r="AY40" s="612"/>
      <c r="AZ40" s="612"/>
      <c r="BA40" s="612"/>
      <c r="BB40" s="612"/>
      <c r="BC40" s="612"/>
      <c r="BD40" s="612"/>
      <c r="BE40" s="612"/>
      <c r="BF40" s="612"/>
      <c r="BG40" s="612"/>
      <c r="BH40" s="613"/>
      <c r="BI40" s="611">
        <f t="shared" si="0"/>
        <v>0</v>
      </c>
      <c r="BJ40" s="612"/>
      <c r="BK40" s="612"/>
      <c r="BL40" s="612"/>
      <c r="BM40" s="612"/>
      <c r="BN40" s="612"/>
      <c r="BO40" s="612"/>
      <c r="BP40" s="612"/>
      <c r="BQ40" s="612"/>
      <c r="BR40" s="612"/>
      <c r="BS40" s="612"/>
      <c r="BT40" s="613"/>
      <c r="BU40" s="614">
        <f t="shared" si="1"/>
        <v>0</v>
      </c>
      <c r="BV40" s="615"/>
      <c r="BW40" s="615"/>
      <c r="BX40" s="615"/>
      <c r="BY40" s="615"/>
      <c r="BZ40" s="615"/>
      <c r="CA40" s="615"/>
      <c r="CB40" s="615"/>
      <c r="CC40" s="615"/>
      <c r="CD40" s="615"/>
      <c r="CE40" s="615"/>
      <c r="CF40" s="616"/>
    </row>
    <row r="41" spans="1:84" s="101" customFormat="1" ht="19.5" customHeight="1">
      <c r="A41" s="182"/>
      <c r="B41" s="603" t="s">
        <v>200</v>
      </c>
      <c r="C41" s="603"/>
      <c r="D41" s="603"/>
      <c r="E41" s="603"/>
      <c r="F41" s="603"/>
      <c r="G41" s="603"/>
      <c r="H41" s="603"/>
      <c r="I41" s="603"/>
      <c r="J41" s="603"/>
      <c r="K41" s="603"/>
      <c r="L41" s="603"/>
      <c r="M41" s="603"/>
      <c r="N41" s="603"/>
      <c r="O41" s="603"/>
      <c r="P41" s="603"/>
      <c r="Q41" s="603"/>
      <c r="R41" s="603"/>
      <c r="S41" s="603"/>
      <c r="T41" s="603"/>
      <c r="U41" s="603"/>
      <c r="V41" s="603"/>
      <c r="W41" s="603"/>
      <c r="X41" s="603"/>
      <c r="Y41" s="603"/>
      <c r="Z41" s="603"/>
      <c r="AA41" s="603"/>
      <c r="AB41" s="603"/>
      <c r="AC41" s="603"/>
      <c r="AD41" s="603"/>
      <c r="AE41" s="603"/>
      <c r="AF41" s="603"/>
      <c r="AG41" s="603"/>
      <c r="AH41" s="603"/>
      <c r="AI41" s="603"/>
      <c r="AJ41" s="603"/>
      <c r="AK41" s="603"/>
      <c r="AL41" s="603"/>
      <c r="AM41" s="603"/>
      <c r="AN41" s="603"/>
      <c r="AO41" s="603"/>
      <c r="AP41" s="603"/>
      <c r="AQ41" s="603"/>
      <c r="AR41" s="603"/>
      <c r="AS41" s="603"/>
      <c r="AT41" s="603"/>
      <c r="AU41" s="603"/>
      <c r="AV41" s="604"/>
      <c r="AW41" s="611">
        <f>'Ф.2.3.'!$BE$24</f>
        <v>4</v>
      </c>
      <c r="AX41" s="612"/>
      <c r="AY41" s="612"/>
      <c r="AZ41" s="612"/>
      <c r="BA41" s="612"/>
      <c r="BB41" s="612"/>
      <c r="BC41" s="612"/>
      <c r="BD41" s="612"/>
      <c r="BE41" s="612"/>
      <c r="BF41" s="612"/>
      <c r="BG41" s="612"/>
      <c r="BH41" s="613"/>
      <c r="BI41" s="611">
        <f t="shared" si="0"/>
        <v>4</v>
      </c>
      <c r="BJ41" s="612"/>
      <c r="BK41" s="612"/>
      <c r="BL41" s="612"/>
      <c r="BM41" s="612"/>
      <c r="BN41" s="612"/>
      <c r="BO41" s="612"/>
      <c r="BP41" s="612"/>
      <c r="BQ41" s="612"/>
      <c r="BR41" s="612"/>
      <c r="BS41" s="612"/>
      <c r="BT41" s="613"/>
      <c r="BU41" s="614">
        <f t="shared" si="1"/>
        <v>4</v>
      </c>
      <c r="BV41" s="615"/>
      <c r="BW41" s="615"/>
      <c r="BX41" s="615"/>
      <c r="BY41" s="615"/>
      <c r="BZ41" s="615"/>
      <c r="CA41" s="615"/>
      <c r="CB41" s="615"/>
      <c r="CC41" s="615"/>
      <c r="CD41" s="615"/>
      <c r="CE41" s="615"/>
      <c r="CF41" s="616"/>
    </row>
    <row r="42" spans="1:84" s="101" customFormat="1" ht="19.5" customHeight="1">
      <c r="A42" s="182"/>
      <c r="B42" s="603" t="s">
        <v>199</v>
      </c>
      <c r="C42" s="603"/>
      <c r="D42" s="603"/>
      <c r="E42" s="603"/>
      <c r="F42" s="603"/>
      <c r="G42" s="603"/>
      <c r="H42" s="603"/>
      <c r="I42" s="603"/>
      <c r="J42" s="603"/>
      <c r="K42" s="603"/>
      <c r="L42" s="603"/>
      <c r="M42" s="603"/>
      <c r="N42" s="603"/>
      <c r="O42" s="603"/>
      <c r="P42" s="603"/>
      <c r="Q42" s="603"/>
      <c r="R42" s="603"/>
      <c r="S42" s="603"/>
      <c r="T42" s="603"/>
      <c r="U42" s="603"/>
      <c r="V42" s="603"/>
      <c r="W42" s="603"/>
      <c r="X42" s="603"/>
      <c r="Y42" s="603"/>
      <c r="Z42" s="603"/>
      <c r="AA42" s="603"/>
      <c r="AB42" s="603"/>
      <c r="AC42" s="603"/>
      <c r="AD42" s="603"/>
      <c r="AE42" s="603"/>
      <c r="AF42" s="603"/>
      <c r="AG42" s="603"/>
      <c r="AH42" s="603"/>
      <c r="AI42" s="603"/>
      <c r="AJ42" s="603"/>
      <c r="AK42" s="603"/>
      <c r="AL42" s="603"/>
      <c r="AM42" s="603"/>
      <c r="AN42" s="603"/>
      <c r="AO42" s="603"/>
      <c r="AP42" s="603"/>
      <c r="AQ42" s="603"/>
      <c r="AR42" s="603"/>
      <c r="AS42" s="603"/>
      <c r="AT42" s="603"/>
      <c r="AU42" s="603"/>
      <c r="AV42" s="604"/>
      <c r="AW42" s="611">
        <f>'Ф.2.3.'!$BE$29</f>
        <v>2</v>
      </c>
      <c r="AX42" s="612"/>
      <c r="AY42" s="612"/>
      <c r="AZ42" s="612"/>
      <c r="BA42" s="612"/>
      <c r="BB42" s="612"/>
      <c r="BC42" s="612"/>
      <c r="BD42" s="612"/>
      <c r="BE42" s="612"/>
      <c r="BF42" s="612"/>
      <c r="BG42" s="612"/>
      <c r="BH42" s="613"/>
      <c r="BI42" s="611">
        <f t="shared" si="0"/>
        <v>2</v>
      </c>
      <c r="BJ42" s="612"/>
      <c r="BK42" s="612"/>
      <c r="BL42" s="612"/>
      <c r="BM42" s="612"/>
      <c r="BN42" s="612"/>
      <c r="BO42" s="612"/>
      <c r="BP42" s="612"/>
      <c r="BQ42" s="612"/>
      <c r="BR42" s="612"/>
      <c r="BS42" s="612"/>
      <c r="BT42" s="613"/>
      <c r="BU42" s="614">
        <f t="shared" si="1"/>
        <v>2</v>
      </c>
      <c r="BV42" s="615"/>
      <c r="BW42" s="615"/>
      <c r="BX42" s="615"/>
      <c r="BY42" s="615"/>
      <c r="BZ42" s="615"/>
      <c r="CA42" s="615"/>
      <c r="CB42" s="615"/>
      <c r="CC42" s="615"/>
      <c r="CD42" s="615"/>
      <c r="CE42" s="615"/>
      <c r="CF42" s="616"/>
    </row>
    <row r="43" spans="1:84" s="101" customFormat="1" ht="19.5" customHeight="1">
      <c r="A43" s="182"/>
      <c r="B43" s="603" t="s">
        <v>198</v>
      </c>
      <c r="C43" s="603"/>
      <c r="D43" s="603"/>
      <c r="E43" s="603"/>
      <c r="F43" s="603"/>
      <c r="G43" s="603"/>
      <c r="H43" s="603"/>
      <c r="I43" s="603"/>
      <c r="J43" s="603"/>
      <c r="K43" s="603"/>
      <c r="L43" s="603"/>
      <c r="M43" s="603"/>
      <c r="N43" s="603"/>
      <c r="O43" s="603"/>
      <c r="P43" s="603"/>
      <c r="Q43" s="603"/>
      <c r="R43" s="603"/>
      <c r="S43" s="603"/>
      <c r="T43" s="603"/>
      <c r="U43" s="603"/>
      <c r="V43" s="603"/>
      <c r="W43" s="603"/>
      <c r="X43" s="603"/>
      <c r="Y43" s="603"/>
      <c r="Z43" s="603"/>
      <c r="AA43" s="603"/>
      <c r="AB43" s="603"/>
      <c r="AC43" s="603"/>
      <c r="AD43" s="603"/>
      <c r="AE43" s="603"/>
      <c r="AF43" s="603"/>
      <c r="AG43" s="603"/>
      <c r="AH43" s="603"/>
      <c r="AI43" s="603"/>
      <c r="AJ43" s="603"/>
      <c r="AK43" s="603"/>
      <c r="AL43" s="603"/>
      <c r="AM43" s="603"/>
      <c r="AN43" s="603"/>
      <c r="AO43" s="603"/>
      <c r="AP43" s="603"/>
      <c r="AQ43" s="603"/>
      <c r="AR43" s="603"/>
      <c r="AS43" s="603"/>
      <c r="AT43" s="603"/>
      <c r="AU43" s="603"/>
      <c r="AV43" s="604"/>
      <c r="AW43" s="611">
        <f>'Ф.2.3.'!$BE$33</f>
        <v>0</v>
      </c>
      <c r="AX43" s="612"/>
      <c r="AY43" s="612"/>
      <c r="AZ43" s="612"/>
      <c r="BA43" s="612"/>
      <c r="BB43" s="612"/>
      <c r="BC43" s="612"/>
      <c r="BD43" s="612"/>
      <c r="BE43" s="612"/>
      <c r="BF43" s="612"/>
      <c r="BG43" s="612"/>
      <c r="BH43" s="613"/>
      <c r="BI43" s="611">
        <f t="shared" si="0"/>
        <v>0</v>
      </c>
      <c r="BJ43" s="612"/>
      <c r="BK43" s="612"/>
      <c r="BL43" s="612"/>
      <c r="BM43" s="612"/>
      <c r="BN43" s="612"/>
      <c r="BO43" s="612"/>
      <c r="BP43" s="612"/>
      <c r="BQ43" s="612"/>
      <c r="BR43" s="612"/>
      <c r="BS43" s="612"/>
      <c r="BT43" s="613"/>
      <c r="BU43" s="614">
        <f t="shared" si="1"/>
        <v>0</v>
      </c>
      <c r="BV43" s="615"/>
      <c r="BW43" s="615"/>
      <c r="BX43" s="615"/>
      <c r="BY43" s="615"/>
      <c r="BZ43" s="615"/>
      <c r="CA43" s="615"/>
      <c r="CB43" s="615"/>
      <c r="CC43" s="615"/>
      <c r="CD43" s="615"/>
      <c r="CE43" s="615"/>
      <c r="CF43" s="616"/>
    </row>
    <row r="44" spans="1:84" s="101" customFormat="1" ht="19.5" customHeight="1">
      <c r="A44" s="182"/>
      <c r="B44" s="603" t="s">
        <v>197</v>
      </c>
      <c r="C44" s="603"/>
      <c r="D44" s="603"/>
      <c r="E44" s="603"/>
      <c r="F44" s="603"/>
      <c r="G44" s="603"/>
      <c r="H44" s="603"/>
      <c r="I44" s="603"/>
      <c r="J44" s="603"/>
      <c r="K44" s="603"/>
      <c r="L44" s="603"/>
      <c r="M44" s="603"/>
      <c r="N44" s="603"/>
      <c r="O44" s="603"/>
      <c r="P44" s="603"/>
      <c r="Q44" s="603"/>
      <c r="R44" s="603"/>
      <c r="S44" s="603"/>
      <c r="T44" s="603"/>
      <c r="U44" s="603"/>
      <c r="V44" s="603"/>
      <c r="W44" s="603"/>
      <c r="X44" s="603"/>
      <c r="Y44" s="603"/>
      <c r="Z44" s="603"/>
      <c r="AA44" s="603"/>
      <c r="AB44" s="603"/>
      <c r="AC44" s="603"/>
      <c r="AD44" s="603"/>
      <c r="AE44" s="603"/>
      <c r="AF44" s="603"/>
      <c r="AG44" s="603"/>
      <c r="AH44" s="603"/>
      <c r="AI44" s="603"/>
      <c r="AJ44" s="603"/>
      <c r="AK44" s="603"/>
      <c r="AL44" s="603"/>
      <c r="AM44" s="603"/>
      <c r="AN44" s="603"/>
      <c r="AO44" s="603"/>
      <c r="AP44" s="603"/>
      <c r="AQ44" s="603"/>
      <c r="AR44" s="603"/>
      <c r="AS44" s="603"/>
      <c r="AT44" s="603"/>
      <c r="AU44" s="603"/>
      <c r="AV44" s="604"/>
      <c r="AW44" s="611">
        <f>'Ф.2.3.'!$BE$34</f>
        <v>0.005</v>
      </c>
      <c r="AX44" s="612"/>
      <c r="AY44" s="612"/>
      <c r="AZ44" s="612"/>
      <c r="BA44" s="612"/>
      <c r="BB44" s="612"/>
      <c r="BC44" s="612"/>
      <c r="BD44" s="612"/>
      <c r="BE44" s="612"/>
      <c r="BF44" s="612"/>
      <c r="BG44" s="612"/>
      <c r="BH44" s="613"/>
      <c r="BI44" s="611">
        <f t="shared" si="0"/>
        <v>0.005</v>
      </c>
      <c r="BJ44" s="612"/>
      <c r="BK44" s="612"/>
      <c r="BL44" s="612"/>
      <c r="BM44" s="612"/>
      <c r="BN44" s="612"/>
      <c r="BO44" s="612"/>
      <c r="BP44" s="612"/>
      <c r="BQ44" s="612"/>
      <c r="BR44" s="612"/>
      <c r="BS44" s="612"/>
      <c r="BT44" s="613"/>
      <c r="BU44" s="614">
        <f t="shared" si="1"/>
        <v>0.005</v>
      </c>
      <c r="BV44" s="615"/>
      <c r="BW44" s="615"/>
      <c r="BX44" s="615"/>
      <c r="BY44" s="615"/>
      <c r="BZ44" s="615"/>
      <c r="CA44" s="615"/>
      <c r="CB44" s="615"/>
      <c r="CC44" s="615"/>
      <c r="CD44" s="615"/>
      <c r="CE44" s="615"/>
      <c r="CF44" s="616"/>
    </row>
    <row r="45" spans="1:84" s="101" customFormat="1" ht="19.5" customHeight="1">
      <c r="A45" s="182"/>
      <c r="B45" s="603" t="s">
        <v>196</v>
      </c>
      <c r="C45" s="603"/>
      <c r="D45" s="603"/>
      <c r="E45" s="603"/>
      <c r="F45" s="603"/>
      <c r="G45" s="603"/>
      <c r="H45" s="603"/>
      <c r="I45" s="603"/>
      <c r="J45" s="603"/>
      <c r="K45" s="603"/>
      <c r="L45" s="603"/>
      <c r="M45" s="603"/>
      <c r="N45" s="603"/>
      <c r="O45" s="603"/>
      <c r="P45" s="603"/>
      <c r="Q45" s="603"/>
      <c r="R45" s="603"/>
      <c r="S45" s="603"/>
      <c r="T45" s="603"/>
      <c r="U45" s="603"/>
      <c r="V45" s="603"/>
      <c r="W45" s="603"/>
      <c r="X45" s="603"/>
      <c r="Y45" s="603"/>
      <c r="Z45" s="603"/>
      <c r="AA45" s="603"/>
      <c r="AB45" s="603"/>
      <c r="AC45" s="603"/>
      <c r="AD45" s="603"/>
      <c r="AE45" s="603"/>
      <c r="AF45" s="603"/>
      <c r="AG45" s="603"/>
      <c r="AH45" s="603"/>
      <c r="AI45" s="603"/>
      <c r="AJ45" s="603"/>
      <c r="AK45" s="603"/>
      <c r="AL45" s="603"/>
      <c r="AM45" s="603"/>
      <c r="AN45" s="603"/>
      <c r="AO45" s="603"/>
      <c r="AP45" s="603"/>
      <c r="AQ45" s="603"/>
      <c r="AR45" s="603"/>
      <c r="AS45" s="603"/>
      <c r="AT45" s="603"/>
      <c r="AU45" s="603"/>
      <c r="AV45" s="604"/>
      <c r="AW45" s="611">
        <f>'Ф.2.3.'!$BE$35</f>
        <v>0</v>
      </c>
      <c r="AX45" s="612"/>
      <c r="AY45" s="612"/>
      <c r="AZ45" s="612"/>
      <c r="BA45" s="612"/>
      <c r="BB45" s="612"/>
      <c r="BC45" s="612"/>
      <c r="BD45" s="612"/>
      <c r="BE45" s="612"/>
      <c r="BF45" s="612"/>
      <c r="BG45" s="612"/>
      <c r="BH45" s="613"/>
      <c r="BI45" s="611">
        <f t="shared" si="0"/>
        <v>0</v>
      </c>
      <c r="BJ45" s="612"/>
      <c r="BK45" s="612"/>
      <c r="BL45" s="612"/>
      <c r="BM45" s="612"/>
      <c r="BN45" s="612"/>
      <c r="BO45" s="612"/>
      <c r="BP45" s="612"/>
      <c r="BQ45" s="612"/>
      <c r="BR45" s="612"/>
      <c r="BS45" s="612"/>
      <c r="BT45" s="613"/>
      <c r="BU45" s="614">
        <f t="shared" si="1"/>
        <v>0</v>
      </c>
      <c r="BV45" s="615"/>
      <c r="BW45" s="615"/>
      <c r="BX45" s="615"/>
      <c r="BY45" s="615"/>
      <c r="BZ45" s="615"/>
      <c r="CA45" s="615"/>
      <c r="CB45" s="615"/>
      <c r="CC45" s="615"/>
      <c r="CD45" s="615"/>
      <c r="CE45" s="615"/>
      <c r="CF45" s="616"/>
    </row>
    <row r="46" spans="1:84" s="101" customFormat="1" ht="19.5" customHeight="1">
      <c r="A46" s="182"/>
      <c r="B46" s="603" t="s">
        <v>195</v>
      </c>
      <c r="C46" s="603"/>
      <c r="D46" s="603"/>
      <c r="E46" s="603"/>
      <c r="F46" s="603"/>
      <c r="G46" s="603"/>
      <c r="H46" s="603"/>
      <c r="I46" s="603"/>
      <c r="J46" s="603"/>
      <c r="K46" s="603"/>
      <c r="L46" s="603"/>
      <c r="M46" s="603"/>
      <c r="N46" s="603"/>
      <c r="O46" s="603"/>
      <c r="P46" s="603"/>
      <c r="Q46" s="603"/>
      <c r="R46" s="603"/>
      <c r="S46" s="603"/>
      <c r="T46" s="603"/>
      <c r="U46" s="603"/>
      <c r="V46" s="603"/>
      <c r="W46" s="603"/>
      <c r="X46" s="603"/>
      <c r="Y46" s="603"/>
      <c r="Z46" s="603"/>
      <c r="AA46" s="603"/>
      <c r="AB46" s="603"/>
      <c r="AC46" s="603"/>
      <c r="AD46" s="603"/>
      <c r="AE46" s="603"/>
      <c r="AF46" s="603"/>
      <c r="AG46" s="603"/>
      <c r="AH46" s="603"/>
      <c r="AI46" s="603"/>
      <c r="AJ46" s="603"/>
      <c r="AK46" s="603"/>
      <c r="AL46" s="603"/>
      <c r="AM46" s="603"/>
      <c r="AN46" s="603"/>
      <c r="AO46" s="603"/>
      <c r="AP46" s="603"/>
      <c r="AQ46" s="603"/>
      <c r="AR46" s="603"/>
      <c r="AS46" s="603"/>
      <c r="AT46" s="603"/>
      <c r="AU46" s="603"/>
      <c r="AV46" s="604"/>
      <c r="AW46" s="611">
        <f>'Ф.2.3.'!$BE$38</f>
        <v>0</v>
      </c>
      <c r="AX46" s="612"/>
      <c r="AY46" s="612"/>
      <c r="AZ46" s="612"/>
      <c r="BA46" s="612"/>
      <c r="BB46" s="612"/>
      <c r="BC46" s="612"/>
      <c r="BD46" s="612"/>
      <c r="BE46" s="612"/>
      <c r="BF46" s="612"/>
      <c r="BG46" s="612"/>
      <c r="BH46" s="613"/>
      <c r="BI46" s="611">
        <f t="shared" si="0"/>
        <v>0</v>
      </c>
      <c r="BJ46" s="612"/>
      <c r="BK46" s="612"/>
      <c r="BL46" s="612"/>
      <c r="BM46" s="612"/>
      <c r="BN46" s="612"/>
      <c r="BO46" s="612"/>
      <c r="BP46" s="612"/>
      <c r="BQ46" s="612"/>
      <c r="BR46" s="612"/>
      <c r="BS46" s="612"/>
      <c r="BT46" s="613"/>
      <c r="BU46" s="614">
        <f t="shared" si="1"/>
        <v>0</v>
      </c>
      <c r="BV46" s="615"/>
      <c r="BW46" s="615"/>
      <c r="BX46" s="615"/>
      <c r="BY46" s="615"/>
      <c r="BZ46" s="615"/>
      <c r="CA46" s="615"/>
      <c r="CB46" s="615"/>
      <c r="CC46" s="615"/>
      <c r="CD46" s="615"/>
      <c r="CE46" s="615"/>
      <c r="CF46" s="616"/>
    </row>
    <row r="47" spans="1:84" s="101" customFormat="1" ht="19.5" customHeight="1">
      <c r="A47" s="182"/>
      <c r="B47" s="603" t="s">
        <v>194</v>
      </c>
      <c r="C47" s="603"/>
      <c r="D47" s="603"/>
      <c r="E47" s="603"/>
      <c r="F47" s="603"/>
      <c r="G47" s="603"/>
      <c r="H47" s="603"/>
      <c r="I47" s="603"/>
      <c r="J47" s="603"/>
      <c r="K47" s="603"/>
      <c r="L47" s="603"/>
      <c r="M47" s="603"/>
      <c r="N47" s="603"/>
      <c r="O47" s="603"/>
      <c r="P47" s="603"/>
      <c r="Q47" s="603"/>
      <c r="R47" s="603"/>
      <c r="S47" s="603"/>
      <c r="T47" s="603"/>
      <c r="U47" s="603"/>
      <c r="V47" s="603"/>
      <c r="W47" s="603"/>
      <c r="X47" s="603"/>
      <c r="Y47" s="603"/>
      <c r="Z47" s="603"/>
      <c r="AA47" s="603"/>
      <c r="AB47" s="603"/>
      <c r="AC47" s="603"/>
      <c r="AD47" s="603"/>
      <c r="AE47" s="603"/>
      <c r="AF47" s="603"/>
      <c r="AG47" s="603"/>
      <c r="AH47" s="603"/>
      <c r="AI47" s="603"/>
      <c r="AJ47" s="603"/>
      <c r="AK47" s="603"/>
      <c r="AL47" s="603"/>
      <c r="AM47" s="603"/>
      <c r="AN47" s="603"/>
      <c r="AO47" s="603"/>
      <c r="AP47" s="603"/>
      <c r="AQ47" s="603"/>
      <c r="AR47" s="603"/>
      <c r="AS47" s="603"/>
      <c r="AT47" s="603"/>
      <c r="AU47" s="603"/>
      <c r="AV47" s="604"/>
      <c r="AW47" s="611">
        <f>'Ф.2.3.'!$BE$42</f>
        <v>1</v>
      </c>
      <c r="AX47" s="612"/>
      <c r="AY47" s="612"/>
      <c r="AZ47" s="612"/>
      <c r="BA47" s="612"/>
      <c r="BB47" s="612"/>
      <c r="BC47" s="612"/>
      <c r="BD47" s="612"/>
      <c r="BE47" s="612"/>
      <c r="BF47" s="612"/>
      <c r="BG47" s="612"/>
      <c r="BH47" s="613"/>
      <c r="BI47" s="611">
        <f t="shared" si="0"/>
        <v>1</v>
      </c>
      <c r="BJ47" s="612"/>
      <c r="BK47" s="612"/>
      <c r="BL47" s="612"/>
      <c r="BM47" s="612"/>
      <c r="BN47" s="612"/>
      <c r="BO47" s="612"/>
      <c r="BP47" s="612"/>
      <c r="BQ47" s="612"/>
      <c r="BR47" s="612"/>
      <c r="BS47" s="612"/>
      <c r="BT47" s="613"/>
      <c r="BU47" s="614">
        <f t="shared" si="1"/>
        <v>1</v>
      </c>
      <c r="BV47" s="615"/>
      <c r="BW47" s="615"/>
      <c r="BX47" s="615"/>
      <c r="BY47" s="615"/>
      <c r="BZ47" s="615"/>
      <c r="CA47" s="615"/>
      <c r="CB47" s="615"/>
      <c r="CC47" s="615"/>
      <c r="CD47" s="615"/>
      <c r="CE47" s="615"/>
      <c r="CF47" s="616"/>
    </row>
    <row r="48" spans="1:84" s="101" customFormat="1" ht="19.5" customHeight="1">
      <c r="A48" s="182"/>
      <c r="B48" s="603" t="s">
        <v>193</v>
      </c>
      <c r="C48" s="603"/>
      <c r="D48" s="603"/>
      <c r="E48" s="603"/>
      <c r="F48" s="603"/>
      <c r="G48" s="603"/>
      <c r="H48" s="603"/>
      <c r="I48" s="603"/>
      <c r="J48" s="603"/>
      <c r="K48" s="603"/>
      <c r="L48" s="603"/>
      <c r="M48" s="603"/>
      <c r="N48" s="603"/>
      <c r="O48" s="603"/>
      <c r="P48" s="603"/>
      <c r="Q48" s="603"/>
      <c r="R48" s="603"/>
      <c r="S48" s="603"/>
      <c r="T48" s="603"/>
      <c r="U48" s="603"/>
      <c r="V48" s="603"/>
      <c r="W48" s="603"/>
      <c r="X48" s="603"/>
      <c r="Y48" s="603"/>
      <c r="Z48" s="603"/>
      <c r="AA48" s="603"/>
      <c r="AB48" s="603"/>
      <c r="AC48" s="603"/>
      <c r="AD48" s="603"/>
      <c r="AE48" s="603"/>
      <c r="AF48" s="603"/>
      <c r="AG48" s="603"/>
      <c r="AH48" s="603"/>
      <c r="AI48" s="603"/>
      <c r="AJ48" s="603"/>
      <c r="AK48" s="603"/>
      <c r="AL48" s="603"/>
      <c r="AM48" s="603"/>
      <c r="AN48" s="603"/>
      <c r="AO48" s="603"/>
      <c r="AP48" s="603"/>
      <c r="AQ48" s="603"/>
      <c r="AR48" s="603"/>
      <c r="AS48" s="603"/>
      <c r="AT48" s="603"/>
      <c r="AU48" s="603"/>
      <c r="AV48" s="604"/>
      <c r="AW48" s="611">
        <f>'Ф.2.3.'!$BE$44</f>
        <v>0</v>
      </c>
      <c r="AX48" s="612"/>
      <c r="AY48" s="612"/>
      <c r="AZ48" s="612"/>
      <c r="BA48" s="612"/>
      <c r="BB48" s="612"/>
      <c r="BC48" s="612"/>
      <c r="BD48" s="612"/>
      <c r="BE48" s="612"/>
      <c r="BF48" s="612"/>
      <c r="BG48" s="612"/>
      <c r="BH48" s="613"/>
      <c r="BI48" s="611">
        <f t="shared" si="0"/>
        <v>0</v>
      </c>
      <c r="BJ48" s="612"/>
      <c r="BK48" s="612"/>
      <c r="BL48" s="612"/>
      <c r="BM48" s="612"/>
      <c r="BN48" s="612"/>
      <c r="BO48" s="612"/>
      <c r="BP48" s="612"/>
      <c r="BQ48" s="612"/>
      <c r="BR48" s="612"/>
      <c r="BS48" s="612"/>
      <c r="BT48" s="613"/>
      <c r="BU48" s="614">
        <f t="shared" si="1"/>
        <v>0</v>
      </c>
      <c r="BV48" s="615"/>
      <c r="BW48" s="615"/>
      <c r="BX48" s="615"/>
      <c r="BY48" s="615"/>
      <c r="BZ48" s="615"/>
      <c r="CA48" s="615"/>
      <c r="CB48" s="615"/>
      <c r="CC48" s="615"/>
      <c r="CD48" s="615"/>
      <c r="CE48" s="615"/>
      <c r="CF48" s="616"/>
    </row>
    <row r="49" spans="1:84" s="101" customFormat="1" ht="38.25" customHeight="1">
      <c r="A49" s="182"/>
      <c r="B49" s="603" t="s">
        <v>192</v>
      </c>
      <c r="C49" s="603"/>
      <c r="D49" s="603"/>
      <c r="E49" s="603"/>
      <c r="F49" s="603"/>
      <c r="G49" s="603"/>
      <c r="H49" s="603"/>
      <c r="I49" s="603"/>
      <c r="J49" s="603"/>
      <c r="K49" s="603"/>
      <c r="L49" s="603"/>
      <c r="M49" s="603"/>
      <c r="N49" s="603"/>
      <c r="O49" s="603"/>
      <c r="P49" s="603"/>
      <c r="Q49" s="603"/>
      <c r="R49" s="603"/>
      <c r="S49" s="603"/>
      <c r="T49" s="603"/>
      <c r="U49" s="603"/>
      <c r="V49" s="603"/>
      <c r="W49" s="603"/>
      <c r="X49" s="603"/>
      <c r="Y49" s="603"/>
      <c r="Z49" s="603"/>
      <c r="AA49" s="603"/>
      <c r="AB49" s="603"/>
      <c r="AC49" s="603"/>
      <c r="AD49" s="603"/>
      <c r="AE49" s="603"/>
      <c r="AF49" s="603"/>
      <c r="AG49" s="603"/>
      <c r="AH49" s="603"/>
      <c r="AI49" s="603"/>
      <c r="AJ49" s="603"/>
      <c r="AK49" s="603"/>
      <c r="AL49" s="603"/>
      <c r="AM49" s="603"/>
      <c r="AN49" s="603"/>
      <c r="AO49" s="603"/>
      <c r="AP49" s="603"/>
      <c r="AQ49" s="603"/>
      <c r="AR49" s="603"/>
      <c r="AS49" s="603"/>
      <c r="AT49" s="603"/>
      <c r="AU49" s="603"/>
      <c r="AV49" s="604"/>
      <c r="AW49" s="605">
        <f>0.1*AW11+0.7*AW25+0.2*AW34</f>
        <v>0.9751333333333334</v>
      </c>
      <c r="AX49" s="606"/>
      <c r="AY49" s="606"/>
      <c r="AZ49" s="606"/>
      <c r="BA49" s="606"/>
      <c r="BB49" s="606"/>
      <c r="BC49" s="606"/>
      <c r="BD49" s="606"/>
      <c r="BE49" s="606"/>
      <c r="BF49" s="606"/>
      <c r="BG49" s="606"/>
      <c r="BH49" s="607"/>
      <c r="BI49" s="605">
        <f>0.1*BI11+0.7*BI25+0.2*BI34</f>
        <v>0.9751333333333334</v>
      </c>
      <c r="BJ49" s="606"/>
      <c r="BK49" s="606"/>
      <c r="BL49" s="606"/>
      <c r="BM49" s="606"/>
      <c r="BN49" s="606"/>
      <c r="BO49" s="606"/>
      <c r="BP49" s="606"/>
      <c r="BQ49" s="606"/>
      <c r="BR49" s="606"/>
      <c r="BS49" s="606"/>
      <c r="BT49" s="607"/>
      <c r="BU49" s="608">
        <f>0.1*BU11+0.7*BU25+0.2*BU34</f>
        <v>0.9751333333333334</v>
      </c>
      <c r="BV49" s="609"/>
      <c r="BW49" s="609"/>
      <c r="BX49" s="609"/>
      <c r="BY49" s="609"/>
      <c r="BZ49" s="609"/>
      <c r="CA49" s="609"/>
      <c r="CB49" s="609"/>
      <c r="CC49" s="609"/>
      <c r="CD49" s="609"/>
      <c r="CE49" s="609"/>
      <c r="CF49" s="610"/>
    </row>
    <row r="50" spans="1:84" s="32" customFormat="1" ht="26.25" customHeight="1">
      <c r="A50" s="184"/>
      <c r="B50" s="601" t="s">
        <v>245</v>
      </c>
      <c r="C50" s="601"/>
      <c r="D50" s="601"/>
      <c r="E50" s="601"/>
      <c r="F50" s="601"/>
      <c r="G50" s="601"/>
      <c r="H50" s="601"/>
      <c r="I50" s="601"/>
      <c r="J50" s="601"/>
      <c r="K50" s="601"/>
      <c r="L50" s="601"/>
      <c r="M50" s="601"/>
      <c r="N50" s="601"/>
      <c r="O50" s="601"/>
      <c r="P50" s="601"/>
      <c r="Q50" s="601"/>
      <c r="R50" s="601"/>
      <c r="S50" s="601"/>
      <c r="T50" s="601"/>
      <c r="U50" s="601"/>
      <c r="V50" s="601"/>
      <c r="W50" s="601"/>
      <c r="X50" s="601"/>
      <c r="Y50" s="601"/>
      <c r="Z50" s="601"/>
      <c r="AA50" s="601"/>
      <c r="AB50" s="601"/>
      <c r="AC50" s="601"/>
      <c r="AD50" s="601"/>
      <c r="AE50" s="601"/>
      <c r="AF50" s="601"/>
      <c r="AG50" s="601"/>
      <c r="AH50" s="601"/>
      <c r="AI50" s="601"/>
      <c r="AJ50" s="601"/>
      <c r="AK50" s="601"/>
      <c r="AL50" s="601"/>
      <c r="AM50" s="601"/>
      <c r="AN50" s="601"/>
      <c r="AO50" s="601"/>
      <c r="AP50" s="601"/>
      <c r="AQ50" s="601"/>
      <c r="AR50" s="601"/>
      <c r="AS50" s="601"/>
      <c r="AT50" s="601"/>
      <c r="AU50" s="601"/>
      <c r="AV50" s="601"/>
      <c r="AW50" s="601"/>
      <c r="AX50" s="601"/>
      <c r="AY50" s="601"/>
      <c r="AZ50" s="601"/>
      <c r="BA50" s="601"/>
      <c r="BB50" s="601"/>
      <c r="BC50" s="601"/>
      <c r="BD50" s="601"/>
      <c r="BE50" s="601"/>
      <c r="BF50" s="601"/>
      <c r="BG50" s="601"/>
      <c r="BH50" s="601"/>
      <c r="BI50" s="601"/>
      <c r="BJ50" s="601"/>
      <c r="BK50" s="601"/>
      <c r="BL50" s="601"/>
      <c r="BM50" s="601"/>
      <c r="BN50" s="601"/>
      <c r="BO50" s="601"/>
      <c r="BP50" s="601"/>
      <c r="BQ50" s="601"/>
      <c r="BR50" s="601"/>
      <c r="BS50" s="601"/>
      <c r="BT50" s="601"/>
      <c r="BU50" s="601"/>
      <c r="BV50" s="601"/>
      <c r="BW50" s="601"/>
      <c r="BX50" s="601"/>
      <c r="BY50" s="601"/>
      <c r="BZ50" s="601"/>
      <c r="CA50" s="601"/>
      <c r="CB50" s="601"/>
      <c r="CC50" s="601"/>
      <c r="CD50" s="601"/>
      <c r="CE50" s="601"/>
      <c r="CF50" s="104"/>
    </row>
    <row r="51" spans="1:84" s="32" customFormat="1" ht="24.75" customHeight="1">
      <c r="A51" s="185"/>
      <c r="B51" s="602" t="s">
        <v>246</v>
      </c>
      <c r="C51" s="602"/>
      <c r="D51" s="602"/>
      <c r="E51" s="602"/>
      <c r="F51" s="602"/>
      <c r="G51" s="602"/>
      <c r="H51" s="602"/>
      <c r="I51" s="602"/>
      <c r="J51" s="602"/>
      <c r="K51" s="602"/>
      <c r="L51" s="602"/>
      <c r="M51" s="602"/>
      <c r="N51" s="602"/>
      <c r="O51" s="602"/>
      <c r="P51" s="602"/>
      <c r="Q51" s="602"/>
      <c r="R51" s="602"/>
      <c r="S51" s="602"/>
      <c r="T51" s="602"/>
      <c r="U51" s="602"/>
      <c r="V51" s="602"/>
      <c r="W51" s="602"/>
      <c r="X51" s="602"/>
      <c r="Y51" s="602"/>
      <c r="Z51" s="602"/>
      <c r="AA51" s="602"/>
      <c r="AB51" s="602"/>
      <c r="AC51" s="602"/>
      <c r="AD51" s="602"/>
      <c r="AE51" s="602"/>
      <c r="AF51" s="602"/>
      <c r="AG51" s="602"/>
      <c r="AH51" s="602"/>
      <c r="AI51" s="602"/>
      <c r="AJ51" s="602"/>
      <c r="AK51" s="602"/>
      <c r="AL51" s="602"/>
      <c r="AM51" s="602"/>
      <c r="AN51" s="602"/>
      <c r="AO51" s="602"/>
      <c r="AP51" s="602"/>
      <c r="AQ51" s="602"/>
      <c r="AR51" s="602"/>
      <c r="AS51" s="602"/>
      <c r="AT51" s="602"/>
      <c r="AU51" s="602"/>
      <c r="AV51" s="602"/>
      <c r="AW51" s="602"/>
      <c r="AX51" s="602"/>
      <c r="AY51" s="602"/>
      <c r="AZ51" s="602"/>
      <c r="BA51" s="602"/>
      <c r="BB51" s="602"/>
      <c r="BC51" s="602"/>
      <c r="BD51" s="602"/>
      <c r="BE51" s="602"/>
      <c r="BF51" s="602"/>
      <c r="BG51" s="602"/>
      <c r="BH51" s="602"/>
      <c r="BI51" s="602"/>
      <c r="BJ51" s="602"/>
      <c r="BK51" s="602"/>
      <c r="BL51" s="602"/>
      <c r="BM51" s="602"/>
      <c r="BN51" s="602"/>
      <c r="BO51" s="602"/>
      <c r="BP51" s="602"/>
      <c r="BQ51" s="602"/>
      <c r="BR51" s="602"/>
      <c r="BS51" s="602"/>
      <c r="BT51" s="602"/>
      <c r="BU51" s="602"/>
      <c r="BV51" s="602"/>
      <c r="BW51" s="602"/>
      <c r="BX51" s="602"/>
      <c r="BY51" s="602"/>
      <c r="BZ51" s="602"/>
      <c r="CA51" s="602"/>
      <c r="CB51" s="602"/>
      <c r="CC51" s="602"/>
      <c r="CD51" s="602"/>
      <c r="CE51" s="602"/>
      <c r="CF51" s="103"/>
    </row>
    <row r="52" spans="1:84" s="101" customFormat="1" ht="16.5" customHeight="1">
      <c r="A52" s="186"/>
      <c r="B52" s="187"/>
      <c r="C52" s="187"/>
      <c r="D52" s="187"/>
      <c r="E52" s="187"/>
      <c r="F52" s="187"/>
      <c r="G52" s="187"/>
      <c r="H52" s="187"/>
      <c r="I52" s="187"/>
      <c r="J52" s="187"/>
      <c r="K52" s="187"/>
      <c r="L52" s="187"/>
      <c r="M52" s="187"/>
      <c r="N52" s="187"/>
      <c r="O52" s="187"/>
      <c r="P52" s="187"/>
      <c r="Q52" s="187"/>
      <c r="R52" s="187"/>
      <c r="S52" s="187"/>
      <c r="T52" s="187"/>
      <c r="U52" s="187"/>
      <c r="V52" s="187"/>
      <c r="W52" s="187"/>
      <c r="X52" s="187"/>
      <c r="Y52" s="187"/>
      <c r="Z52" s="187"/>
      <c r="AA52" s="187"/>
      <c r="AB52" s="187"/>
      <c r="AC52" s="187"/>
      <c r="AD52" s="187"/>
      <c r="AE52" s="187"/>
      <c r="AF52" s="187"/>
      <c r="AG52" s="187"/>
      <c r="AH52" s="187"/>
      <c r="AI52" s="187"/>
      <c r="AJ52" s="187"/>
      <c r="AK52" s="187"/>
      <c r="AL52" s="187"/>
      <c r="AM52" s="187"/>
      <c r="AN52" s="187"/>
      <c r="AO52" s="187"/>
      <c r="AP52" s="187"/>
      <c r="AQ52" s="187"/>
      <c r="AR52" s="187"/>
      <c r="AS52" s="187"/>
      <c r="AT52" s="187"/>
      <c r="AU52" s="187"/>
      <c r="AV52" s="187"/>
      <c r="AW52" s="188"/>
      <c r="AX52" s="188"/>
      <c r="AY52" s="188"/>
      <c r="AZ52" s="188"/>
      <c r="BA52" s="188"/>
      <c r="BB52" s="188"/>
      <c r="BC52" s="188"/>
      <c r="BD52" s="188"/>
      <c r="BE52" s="188"/>
      <c r="BF52" s="188"/>
      <c r="BG52" s="188"/>
      <c r="BH52" s="188"/>
      <c r="BI52" s="188"/>
      <c r="BJ52" s="188"/>
      <c r="BK52" s="188"/>
      <c r="BL52" s="188"/>
      <c r="BM52" s="188"/>
      <c r="BN52" s="188"/>
      <c r="BO52" s="188"/>
      <c r="BP52" s="188"/>
      <c r="BQ52" s="188"/>
      <c r="BR52" s="188"/>
      <c r="BS52" s="188"/>
      <c r="BT52" s="188"/>
      <c r="BU52" s="188"/>
      <c r="BV52" s="188"/>
      <c r="BW52" s="188"/>
      <c r="BX52" s="188"/>
      <c r="BY52" s="188"/>
      <c r="BZ52" s="188"/>
      <c r="CA52" s="188"/>
      <c r="CB52" s="188"/>
      <c r="CC52" s="188"/>
      <c r="CD52" s="188"/>
      <c r="CE52" s="188"/>
      <c r="CF52" s="102"/>
    </row>
    <row r="54" spans="6:79" ht="15">
      <c r="F54" s="498" t="s">
        <v>348</v>
      </c>
      <c r="G54" s="498"/>
      <c r="H54" s="498"/>
      <c r="I54" s="498"/>
      <c r="J54" s="498"/>
      <c r="K54" s="498"/>
      <c r="L54" s="498"/>
      <c r="M54" s="498"/>
      <c r="N54" s="498"/>
      <c r="O54" s="498"/>
      <c r="P54" s="498"/>
      <c r="Q54" s="498"/>
      <c r="R54" s="498"/>
      <c r="S54" s="498"/>
      <c r="T54" s="498"/>
      <c r="U54" s="498"/>
      <c r="V54" s="498"/>
      <c r="W54" s="498"/>
      <c r="X54" s="498"/>
      <c r="Y54" s="498"/>
      <c r="Z54" s="498"/>
      <c r="AA54" s="266"/>
      <c r="AB54" s="266"/>
      <c r="AC54" s="266"/>
      <c r="AD54" s="266"/>
      <c r="AE54" s="266"/>
      <c r="AF54" s="266"/>
      <c r="AG54" s="498" t="s">
        <v>349</v>
      </c>
      <c r="AH54" s="498"/>
      <c r="AI54" s="498"/>
      <c r="AJ54" s="498"/>
      <c r="AK54" s="498"/>
      <c r="AL54" s="498"/>
      <c r="AM54" s="498"/>
      <c r="AN54" s="498"/>
      <c r="AO54" s="498"/>
      <c r="AP54" s="498"/>
      <c r="AQ54" s="498"/>
      <c r="AR54" s="498"/>
      <c r="AS54" s="498"/>
      <c r="AT54" s="498"/>
      <c r="AU54" s="498"/>
      <c r="AV54" s="498"/>
      <c r="AW54" s="498"/>
      <c r="AX54" s="498"/>
      <c r="AY54" s="265"/>
      <c r="AZ54" s="265"/>
      <c r="BA54" s="265"/>
      <c r="BB54" s="265"/>
      <c r="BC54" s="265"/>
      <c r="BD54" s="265"/>
      <c r="BE54" s="265"/>
      <c r="BF54" s="265"/>
      <c r="BG54" s="435"/>
      <c r="BH54" s="435"/>
      <c r="BI54" s="435"/>
      <c r="BJ54" s="435"/>
      <c r="BK54" s="435"/>
      <c r="BL54" s="435"/>
      <c r="BM54" s="435"/>
      <c r="BN54" s="435"/>
      <c r="BO54" s="435"/>
      <c r="BP54" s="435"/>
      <c r="BQ54" s="435"/>
      <c r="BR54" s="435"/>
      <c r="BS54" s="435"/>
      <c r="BT54" s="435"/>
      <c r="BU54" s="435"/>
      <c r="BV54" s="435"/>
      <c r="BW54" s="435"/>
      <c r="BX54" s="435"/>
      <c r="BY54" s="435"/>
      <c r="BZ54" s="435"/>
      <c r="CA54" s="435"/>
    </row>
    <row r="55" spans="6:79" ht="15">
      <c r="F55" s="416" t="s">
        <v>8</v>
      </c>
      <c r="G55" s="416"/>
      <c r="H55" s="416"/>
      <c r="I55" s="416"/>
      <c r="J55" s="416"/>
      <c r="K55" s="416"/>
      <c r="L55" s="416"/>
      <c r="M55" s="416"/>
      <c r="N55" s="416"/>
      <c r="O55" s="416"/>
      <c r="P55" s="416"/>
      <c r="Q55" s="416"/>
      <c r="R55" s="416"/>
      <c r="S55" s="416"/>
      <c r="T55" s="416"/>
      <c r="U55" s="416"/>
      <c r="V55" s="416"/>
      <c r="W55" s="416"/>
      <c r="X55" s="416"/>
      <c r="Y55" s="416"/>
      <c r="Z55" s="416"/>
      <c r="AA55" s="264"/>
      <c r="AB55" s="264"/>
      <c r="AC55" s="264"/>
      <c r="AD55" s="264"/>
      <c r="AE55" s="264"/>
      <c r="AF55" s="264"/>
      <c r="AG55" s="625" t="s">
        <v>9</v>
      </c>
      <c r="AH55" s="625"/>
      <c r="AI55" s="625"/>
      <c r="AJ55" s="625"/>
      <c r="AK55" s="625"/>
      <c r="AL55" s="625"/>
      <c r="AM55" s="625"/>
      <c r="AN55" s="625"/>
      <c r="AO55" s="625"/>
      <c r="AP55" s="625"/>
      <c r="AQ55" s="625"/>
      <c r="AR55" s="625"/>
      <c r="AS55" s="625"/>
      <c r="AT55" s="625"/>
      <c r="AU55" s="625"/>
      <c r="AV55" s="625"/>
      <c r="AW55" s="625"/>
      <c r="AX55" s="625"/>
      <c r="AY55" s="264"/>
      <c r="AZ55" s="264"/>
      <c r="BA55" s="264"/>
      <c r="BB55" s="264"/>
      <c r="BC55" s="264"/>
      <c r="BD55" s="264"/>
      <c r="BE55" s="264"/>
      <c r="BF55" s="36"/>
      <c r="BG55" s="416" t="s">
        <v>10</v>
      </c>
      <c r="BH55" s="416"/>
      <c r="BI55" s="416"/>
      <c r="BJ55" s="416"/>
      <c r="BK55" s="416"/>
      <c r="BL55" s="416"/>
      <c r="BM55" s="416"/>
      <c r="BN55" s="416"/>
      <c r="BO55" s="416"/>
      <c r="BP55" s="416"/>
      <c r="BQ55" s="416"/>
      <c r="BR55" s="416"/>
      <c r="BS55" s="416"/>
      <c r="BT55" s="416"/>
      <c r="BU55" s="416"/>
      <c r="BV55" s="416"/>
      <c r="BW55" s="416"/>
      <c r="BX55" s="416"/>
      <c r="BY55" s="416"/>
      <c r="BZ55" s="416"/>
      <c r="CA55" s="416"/>
    </row>
  </sheetData>
  <sheetProtection/>
  <mergeCells count="178">
    <mergeCell ref="B9:AV10"/>
    <mergeCell ref="A2:CF2"/>
    <mergeCell ref="A3:CF3"/>
    <mergeCell ref="A4:CF4"/>
    <mergeCell ref="K5:BV5"/>
    <mergeCell ref="K6:BV6"/>
    <mergeCell ref="A8:AV8"/>
    <mergeCell ref="AW8:CF8"/>
    <mergeCell ref="B11:AV11"/>
    <mergeCell ref="AW11:BH11"/>
    <mergeCell ref="BI11:BT11"/>
    <mergeCell ref="BU11:CF11"/>
    <mergeCell ref="AY9:BF9"/>
    <mergeCell ref="BK9:BR9"/>
    <mergeCell ref="BW9:CD9"/>
    <mergeCell ref="AY10:BF10"/>
    <mergeCell ref="BK10:BR10"/>
    <mergeCell ref="BW10:CD10"/>
    <mergeCell ref="AW12:BH12"/>
    <mergeCell ref="BI12:BT12"/>
    <mergeCell ref="BU12:CF12"/>
    <mergeCell ref="B13:AV13"/>
    <mergeCell ref="AW13:BH13"/>
    <mergeCell ref="BI13:BT13"/>
    <mergeCell ref="BU13:CF13"/>
    <mergeCell ref="B12:AV12"/>
    <mergeCell ref="B14:AV14"/>
    <mergeCell ref="AW14:BH14"/>
    <mergeCell ref="B15:AV15"/>
    <mergeCell ref="AW15:BH15"/>
    <mergeCell ref="F54:Z54"/>
    <mergeCell ref="F55:Z55"/>
    <mergeCell ref="AG54:AX54"/>
    <mergeCell ref="AG55:AX55"/>
    <mergeCell ref="B16:AV16"/>
    <mergeCell ref="B18:AV18"/>
    <mergeCell ref="BI17:BT17"/>
    <mergeCell ref="BU17:CF17"/>
    <mergeCell ref="AW16:BH16"/>
    <mergeCell ref="BI14:BT14"/>
    <mergeCell ref="BU14:CF14"/>
    <mergeCell ref="BI15:BT15"/>
    <mergeCell ref="BU15:CF15"/>
    <mergeCell ref="BI16:BT16"/>
    <mergeCell ref="BU16:CF16"/>
    <mergeCell ref="AW18:BH18"/>
    <mergeCell ref="B17:AV17"/>
    <mergeCell ref="AW17:BH17"/>
    <mergeCell ref="B19:AV19"/>
    <mergeCell ref="AW19:BH19"/>
    <mergeCell ref="AW20:BH20"/>
    <mergeCell ref="B20:AV20"/>
    <mergeCell ref="BI18:BT18"/>
    <mergeCell ref="BU18:CF18"/>
    <mergeCell ref="BI19:BT19"/>
    <mergeCell ref="BU19:CF19"/>
    <mergeCell ref="BI20:BT20"/>
    <mergeCell ref="BU20:CF20"/>
    <mergeCell ref="B21:AV21"/>
    <mergeCell ref="AW21:BH21"/>
    <mergeCell ref="BI21:BT21"/>
    <mergeCell ref="BU21:CF21"/>
    <mergeCell ref="B22:AV22"/>
    <mergeCell ref="AW22:BH22"/>
    <mergeCell ref="B23:AV23"/>
    <mergeCell ref="AW23:BH23"/>
    <mergeCell ref="BI25:BT25"/>
    <mergeCell ref="BU25:CF25"/>
    <mergeCell ref="AW24:BH24"/>
    <mergeCell ref="BI22:BT22"/>
    <mergeCell ref="BU22:CF22"/>
    <mergeCell ref="BI23:BT23"/>
    <mergeCell ref="BU23:CF23"/>
    <mergeCell ref="BI24:BT24"/>
    <mergeCell ref="BU24:CF24"/>
    <mergeCell ref="B24:AV24"/>
    <mergeCell ref="B26:AV26"/>
    <mergeCell ref="AW26:BH26"/>
    <mergeCell ref="B25:AV25"/>
    <mergeCell ref="AW25:BH25"/>
    <mergeCell ref="B27:AV27"/>
    <mergeCell ref="AW27:BH27"/>
    <mergeCell ref="AW28:BH28"/>
    <mergeCell ref="B28:AV28"/>
    <mergeCell ref="BI26:BT26"/>
    <mergeCell ref="BU26:CF26"/>
    <mergeCell ref="BI27:BT27"/>
    <mergeCell ref="BU27:CF27"/>
    <mergeCell ref="BI28:BT28"/>
    <mergeCell ref="BU28:CF28"/>
    <mergeCell ref="B29:AV29"/>
    <mergeCell ref="AW29:BH29"/>
    <mergeCell ref="BI29:BT29"/>
    <mergeCell ref="BU29:CF29"/>
    <mergeCell ref="B30:AV30"/>
    <mergeCell ref="AW30:BH30"/>
    <mergeCell ref="B31:AV31"/>
    <mergeCell ref="AW31:BH31"/>
    <mergeCell ref="BI33:BT33"/>
    <mergeCell ref="BU33:CF33"/>
    <mergeCell ref="AW32:BH32"/>
    <mergeCell ref="BI30:BT30"/>
    <mergeCell ref="BU30:CF30"/>
    <mergeCell ref="BI31:BT31"/>
    <mergeCell ref="BU31:CF31"/>
    <mergeCell ref="BI32:BT32"/>
    <mergeCell ref="BU32:CF32"/>
    <mergeCell ref="B32:AV32"/>
    <mergeCell ref="B34:AV34"/>
    <mergeCell ref="AW34:BH34"/>
    <mergeCell ref="B33:AV33"/>
    <mergeCell ref="AW33:BH33"/>
    <mergeCell ref="B35:AV35"/>
    <mergeCell ref="AW35:BH35"/>
    <mergeCell ref="AW36:BH36"/>
    <mergeCell ref="B36:AV36"/>
    <mergeCell ref="BI34:BT34"/>
    <mergeCell ref="BU34:CF34"/>
    <mergeCell ref="BI35:BT35"/>
    <mergeCell ref="BU35:CF35"/>
    <mergeCell ref="BI36:BT36"/>
    <mergeCell ref="BU36:CF36"/>
    <mergeCell ref="B37:AV37"/>
    <mergeCell ref="AW37:BH37"/>
    <mergeCell ref="BI37:BT37"/>
    <mergeCell ref="BU37:CF37"/>
    <mergeCell ref="B38:AV38"/>
    <mergeCell ref="AW38:BH38"/>
    <mergeCell ref="B39:AV39"/>
    <mergeCell ref="AW39:BH39"/>
    <mergeCell ref="BI41:BT41"/>
    <mergeCell ref="BU41:CF41"/>
    <mergeCell ref="AW40:BH40"/>
    <mergeCell ref="BI38:BT38"/>
    <mergeCell ref="BU38:CF38"/>
    <mergeCell ref="BI39:BT39"/>
    <mergeCell ref="BU39:CF39"/>
    <mergeCell ref="BI40:BT40"/>
    <mergeCell ref="BU40:CF40"/>
    <mergeCell ref="B40:AV40"/>
    <mergeCell ref="B42:AV42"/>
    <mergeCell ref="AW42:BH42"/>
    <mergeCell ref="B41:AV41"/>
    <mergeCell ref="AW41:BH41"/>
    <mergeCell ref="B43:AV43"/>
    <mergeCell ref="AW43:BH43"/>
    <mergeCell ref="AW44:BH44"/>
    <mergeCell ref="B44:AV44"/>
    <mergeCell ref="BI42:BT42"/>
    <mergeCell ref="BU42:CF42"/>
    <mergeCell ref="BI43:BT43"/>
    <mergeCell ref="BU43:CF43"/>
    <mergeCell ref="BI44:BT44"/>
    <mergeCell ref="BU44:CF44"/>
    <mergeCell ref="B45:AV45"/>
    <mergeCell ref="AW45:BH45"/>
    <mergeCell ref="BI45:BT45"/>
    <mergeCell ref="BU45:CF45"/>
    <mergeCell ref="B46:AV46"/>
    <mergeCell ref="AW46:BH46"/>
    <mergeCell ref="B48:AV48"/>
    <mergeCell ref="B47:AV47"/>
    <mergeCell ref="AW47:BH47"/>
    <mergeCell ref="AW48:BH48"/>
    <mergeCell ref="BI46:BT46"/>
    <mergeCell ref="BU46:CF46"/>
    <mergeCell ref="BI47:BT47"/>
    <mergeCell ref="BU47:CF47"/>
    <mergeCell ref="BI48:BT48"/>
    <mergeCell ref="BU48:CF48"/>
    <mergeCell ref="BG55:CA55"/>
    <mergeCell ref="B50:CE50"/>
    <mergeCell ref="B51:CE51"/>
    <mergeCell ref="BG54:CA54"/>
    <mergeCell ref="B49:AV49"/>
    <mergeCell ref="AW49:BH49"/>
    <mergeCell ref="BI49:BT49"/>
    <mergeCell ref="BU49:CF49"/>
  </mergeCells>
  <printOptions/>
  <pageMargins left="0.5905511811023623" right="0.3937007874015748" top="0.3937007874015748" bottom="0.3937007874015748" header="0.1968503937007874" footer="0.1968503937007874"/>
  <pageSetup horizontalDpi="600" verticalDpi="600" orientation="portrait" paperSize="9" scale="125" r:id="rId1"/>
  <headerFooter alignWithMargins="0">
    <oddHeader>&amp;R&amp;"Times New Roman,обычный"&amp;7
</oddHeader>
    <oddFooter>&amp;R&amp;P</oddFooter>
  </headerFooter>
  <rowBreaks count="1" manualBreakCount="1">
    <brk id="40" max="87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BT18"/>
  <sheetViews>
    <sheetView view="pageBreakPreview" zoomScaleSheetLayoutView="100" zoomScalePageLayoutView="0" workbookViewId="0" topLeftCell="B10">
      <selection activeCell="AA3" sqref="AA3"/>
    </sheetView>
  </sheetViews>
  <sheetFormatPr defaultColWidth="0.875" defaultRowHeight="12.75"/>
  <cols>
    <col min="1" max="52" width="0.875" style="11" customWidth="1"/>
    <col min="53" max="53" width="15.625" style="11" customWidth="1"/>
    <col min="54" max="56" width="0.875" style="11" customWidth="1"/>
    <col min="57" max="57" width="16.875" style="11" customWidth="1"/>
    <col min="58" max="16384" width="0.875" style="11" customWidth="1"/>
  </cols>
  <sheetData>
    <row r="1" spans="1:67" s="5" customFormat="1" ht="30" customHeight="1">
      <c r="A1" s="388" t="s">
        <v>151</v>
      </c>
      <c r="B1" s="388"/>
      <c r="C1" s="388"/>
      <c r="D1" s="388"/>
      <c r="E1" s="388"/>
      <c r="F1" s="388"/>
      <c r="G1" s="388"/>
      <c r="H1" s="388"/>
      <c r="I1" s="388"/>
      <c r="J1" s="388"/>
      <c r="K1" s="388"/>
      <c r="L1" s="388"/>
      <c r="M1" s="388"/>
      <c r="N1" s="388"/>
      <c r="O1" s="388"/>
      <c r="P1" s="388"/>
      <c r="Q1" s="388"/>
      <c r="R1" s="388"/>
      <c r="S1" s="388"/>
      <c r="T1" s="388"/>
      <c r="U1" s="388"/>
      <c r="V1" s="388"/>
      <c r="W1" s="388"/>
      <c r="X1" s="388"/>
      <c r="Y1" s="388"/>
      <c r="Z1" s="388"/>
      <c r="AA1" s="388"/>
      <c r="AB1" s="388"/>
      <c r="AC1" s="388"/>
      <c r="AD1" s="388"/>
      <c r="AE1" s="388"/>
      <c r="AF1" s="388"/>
      <c r="AG1" s="388"/>
      <c r="AH1" s="388"/>
      <c r="AI1" s="388"/>
      <c r="AJ1" s="388"/>
      <c r="AK1" s="388"/>
      <c r="AL1" s="388"/>
      <c r="AM1" s="388"/>
      <c r="AN1" s="388"/>
      <c r="AO1" s="388"/>
      <c r="AP1" s="388"/>
      <c r="AQ1" s="388"/>
      <c r="AR1" s="388"/>
      <c r="AS1" s="388"/>
      <c r="AT1" s="388"/>
      <c r="AU1" s="388"/>
      <c r="AV1" s="388"/>
      <c r="AW1" s="388"/>
      <c r="AX1" s="388"/>
      <c r="AY1" s="388"/>
      <c r="AZ1" s="388"/>
      <c r="BA1" s="388"/>
      <c r="BB1" s="388"/>
      <c r="BC1" s="388"/>
      <c r="BD1" s="388"/>
      <c r="BE1" s="388"/>
      <c r="BF1" s="388"/>
      <c r="BG1" s="388"/>
      <c r="BH1" s="388"/>
      <c r="BI1" s="388"/>
      <c r="BJ1" s="388"/>
      <c r="BK1" s="388"/>
      <c r="BL1" s="388"/>
      <c r="BM1" s="388"/>
      <c r="BN1" s="388"/>
      <c r="BO1" s="388"/>
    </row>
    <row r="2" spans="12:67" s="5" customFormat="1" ht="15.75">
      <c r="L2" s="41"/>
      <c r="M2" s="45" t="s">
        <v>139</v>
      </c>
      <c r="N2" s="41"/>
      <c r="O2" s="41"/>
      <c r="P2" s="41"/>
      <c r="Q2" s="41"/>
      <c r="R2" s="41"/>
      <c r="W2" s="46"/>
      <c r="X2" s="43"/>
      <c r="Y2" s="43"/>
      <c r="Z2" s="43"/>
      <c r="AA2" s="199" t="s">
        <v>371</v>
      </c>
      <c r="AB2" s="43"/>
      <c r="AC2" s="43"/>
      <c r="AD2" s="43"/>
      <c r="AE2" s="43"/>
      <c r="AF2" s="46"/>
      <c r="AG2" s="41"/>
      <c r="AH2" s="41"/>
      <c r="AI2" s="41"/>
      <c r="AJ2" s="41"/>
      <c r="AS2" s="41"/>
      <c r="AT2" s="41"/>
      <c r="AU2" s="41"/>
      <c r="AV2" s="41"/>
      <c r="AW2" s="41"/>
      <c r="AX2" s="41"/>
      <c r="AY2" s="41"/>
      <c r="AZ2" s="41"/>
      <c r="BL2" s="41"/>
      <c r="BM2" s="41"/>
      <c r="BN2" s="41"/>
      <c r="BO2" s="41"/>
    </row>
    <row r="3" spans="1:67" s="5" customFormat="1" ht="3" customHeight="1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  <c r="BM3" s="41"/>
      <c r="BN3" s="41"/>
      <c r="BO3" s="6"/>
    </row>
    <row r="4" spans="2:67" s="3" customFormat="1" ht="20.25" customHeight="1"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89" t="str">
        <f>'Ф.2.1.'!K15</f>
        <v>ООО "Долина-Центр-С"</v>
      </c>
      <c r="N4" s="389"/>
      <c r="O4" s="389"/>
      <c r="P4" s="389"/>
      <c r="Q4" s="389"/>
      <c r="R4" s="389"/>
      <c r="S4" s="389"/>
      <c r="T4" s="389"/>
      <c r="U4" s="389"/>
      <c r="V4" s="389"/>
      <c r="W4" s="389"/>
      <c r="X4" s="389"/>
      <c r="Y4" s="389"/>
      <c r="Z4" s="389"/>
      <c r="AA4" s="389"/>
      <c r="AB4" s="389"/>
      <c r="AC4" s="389"/>
      <c r="AD4" s="389"/>
      <c r="AE4" s="389"/>
      <c r="AF4" s="389"/>
      <c r="AG4" s="389"/>
      <c r="AH4" s="389"/>
      <c r="AI4" s="389"/>
      <c r="AJ4" s="389"/>
      <c r="AK4" s="389"/>
      <c r="AL4" s="389"/>
      <c r="AM4" s="389"/>
      <c r="AN4" s="389"/>
      <c r="AO4" s="389"/>
      <c r="AP4" s="389"/>
      <c r="AQ4" s="389"/>
      <c r="AR4" s="389"/>
      <c r="AS4" s="389"/>
      <c r="AT4" s="389"/>
      <c r="AU4" s="389"/>
      <c r="AV4" s="389"/>
      <c r="AW4" s="389"/>
      <c r="AX4" s="389"/>
      <c r="AY4" s="389"/>
      <c r="AZ4" s="389"/>
      <c r="BA4" s="389"/>
      <c r="BB4" s="389"/>
      <c r="BC4" s="39"/>
      <c r="BD4" s="39"/>
      <c r="BE4" s="39"/>
      <c r="BF4" s="39"/>
      <c r="BG4" s="39"/>
      <c r="BH4" s="39"/>
      <c r="BI4" s="39"/>
      <c r="BJ4" s="39"/>
      <c r="BK4" s="39"/>
      <c r="BL4" s="39"/>
      <c r="BM4" s="39"/>
      <c r="BN4" s="39"/>
      <c r="BO4" s="39"/>
    </row>
    <row r="5" spans="2:67" s="3" customFormat="1" ht="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55" t="s">
        <v>141</v>
      </c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6"/>
      <c r="BM5" s="56"/>
      <c r="BN5" s="56"/>
      <c r="BO5" s="56"/>
    </row>
    <row r="6" spans="1:67" s="3" customFormat="1" ht="6" customHeight="1">
      <c r="A6" s="14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15"/>
    </row>
    <row r="7" spans="1:67" s="3" customFormat="1" ht="30.75" customHeight="1">
      <c r="A7" s="646" t="s">
        <v>142</v>
      </c>
      <c r="B7" s="647"/>
      <c r="C7" s="647"/>
      <c r="D7" s="647"/>
      <c r="E7" s="647"/>
      <c r="F7" s="647"/>
      <c r="G7" s="647" t="s">
        <v>28</v>
      </c>
      <c r="H7" s="647"/>
      <c r="I7" s="647"/>
      <c r="J7" s="647"/>
      <c r="K7" s="647"/>
      <c r="L7" s="647"/>
      <c r="M7" s="647"/>
      <c r="N7" s="647"/>
      <c r="O7" s="647"/>
      <c r="P7" s="647"/>
      <c r="Q7" s="647"/>
      <c r="R7" s="647"/>
      <c r="S7" s="647"/>
      <c r="T7" s="647"/>
      <c r="U7" s="647"/>
      <c r="V7" s="647"/>
      <c r="W7" s="647"/>
      <c r="X7" s="647"/>
      <c r="Y7" s="647"/>
      <c r="Z7" s="647"/>
      <c r="AA7" s="647"/>
      <c r="AB7" s="647"/>
      <c r="AC7" s="647"/>
      <c r="AD7" s="647"/>
      <c r="AE7" s="647"/>
      <c r="AF7" s="647"/>
      <c r="AG7" s="647"/>
      <c r="AH7" s="647"/>
      <c r="AI7" s="647"/>
      <c r="AJ7" s="647"/>
      <c r="AK7" s="647"/>
      <c r="AL7" s="647"/>
      <c r="AM7" s="647"/>
      <c r="AN7" s="647"/>
      <c r="AO7" s="647"/>
      <c r="AP7" s="647"/>
      <c r="AQ7" s="647"/>
      <c r="AR7" s="647"/>
      <c r="AS7" s="647"/>
      <c r="AT7" s="647"/>
      <c r="AU7" s="647"/>
      <c r="AV7" s="647"/>
      <c r="AW7" s="647"/>
      <c r="AX7" s="647"/>
      <c r="AY7" s="647"/>
      <c r="AZ7" s="647"/>
      <c r="BA7" s="647"/>
      <c r="BB7" s="647"/>
      <c r="BC7" s="647"/>
      <c r="BD7" s="647"/>
      <c r="BE7" s="647"/>
      <c r="BF7" s="648" t="s">
        <v>143</v>
      </c>
      <c r="BG7" s="648"/>
      <c r="BH7" s="648"/>
      <c r="BI7" s="648"/>
      <c r="BJ7" s="649"/>
      <c r="BK7" s="649"/>
      <c r="BL7" s="649"/>
      <c r="BM7" s="649"/>
      <c r="BN7" s="649"/>
      <c r="BO7" s="649"/>
    </row>
    <row r="8" spans="1:67" s="3" customFormat="1" ht="15">
      <c r="A8" s="637">
        <v>1</v>
      </c>
      <c r="B8" s="637"/>
      <c r="C8" s="637"/>
      <c r="D8" s="637"/>
      <c r="E8" s="637"/>
      <c r="F8" s="637"/>
      <c r="G8" s="650">
        <v>2</v>
      </c>
      <c r="H8" s="650"/>
      <c r="I8" s="650"/>
      <c r="J8" s="650"/>
      <c r="K8" s="650"/>
      <c r="L8" s="650"/>
      <c r="M8" s="650"/>
      <c r="N8" s="650"/>
      <c r="O8" s="650"/>
      <c r="P8" s="650"/>
      <c r="Q8" s="650"/>
      <c r="R8" s="650"/>
      <c r="S8" s="650"/>
      <c r="T8" s="650"/>
      <c r="U8" s="650"/>
      <c r="V8" s="650"/>
      <c r="W8" s="650"/>
      <c r="X8" s="650"/>
      <c r="Y8" s="650"/>
      <c r="Z8" s="650"/>
      <c r="AA8" s="650"/>
      <c r="AB8" s="650"/>
      <c r="AC8" s="650"/>
      <c r="AD8" s="650"/>
      <c r="AE8" s="650"/>
      <c r="AF8" s="650"/>
      <c r="AG8" s="650"/>
      <c r="AH8" s="650"/>
      <c r="AI8" s="650"/>
      <c r="AJ8" s="650"/>
      <c r="AK8" s="650"/>
      <c r="AL8" s="650"/>
      <c r="AM8" s="650"/>
      <c r="AN8" s="650"/>
      <c r="AO8" s="650"/>
      <c r="AP8" s="650"/>
      <c r="AQ8" s="650"/>
      <c r="AR8" s="650"/>
      <c r="AS8" s="650"/>
      <c r="AT8" s="650"/>
      <c r="AU8" s="650"/>
      <c r="AV8" s="650"/>
      <c r="AW8" s="650"/>
      <c r="AX8" s="650"/>
      <c r="AY8" s="650"/>
      <c r="AZ8" s="650"/>
      <c r="BA8" s="650"/>
      <c r="BB8" s="650"/>
      <c r="BC8" s="650"/>
      <c r="BD8" s="650"/>
      <c r="BE8" s="650"/>
      <c r="BF8" s="651">
        <v>3</v>
      </c>
      <c r="BG8" s="651"/>
      <c r="BH8" s="651"/>
      <c r="BI8" s="651"/>
      <c r="BJ8" s="651"/>
      <c r="BK8" s="651"/>
      <c r="BL8" s="651"/>
      <c r="BM8" s="651"/>
      <c r="BN8" s="651"/>
      <c r="BO8" s="651"/>
    </row>
    <row r="9" spans="1:67" s="3" customFormat="1" ht="69" customHeight="1">
      <c r="A9" s="637" t="s">
        <v>144</v>
      </c>
      <c r="B9" s="637"/>
      <c r="C9" s="637"/>
      <c r="D9" s="637"/>
      <c r="E9" s="637"/>
      <c r="F9" s="638"/>
      <c r="G9" s="50"/>
      <c r="H9" s="639" t="s">
        <v>152</v>
      </c>
      <c r="I9" s="639"/>
      <c r="J9" s="639"/>
      <c r="K9" s="639"/>
      <c r="L9" s="639"/>
      <c r="M9" s="639"/>
      <c r="N9" s="639"/>
      <c r="O9" s="639"/>
      <c r="P9" s="639"/>
      <c r="Q9" s="639"/>
      <c r="R9" s="639"/>
      <c r="S9" s="639"/>
      <c r="T9" s="639"/>
      <c r="U9" s="639"/>
      <c r="V9" s="639"/>
      <c r="W9" s="639"/>
      <c r="X9" s="639"/>
      <c r="Y9" s="639"/>
      <c r="Z9" s="639"/>
      <c r="AA9" s="639"/>
      <c r="AB9" s="639"/>
      <c r="AC9" s="639"/>
      <c r="AD9" s="639"/>
      <c r="AE9" s="639"/>
      <c r="AF9" s="639"/>
      <c r="AG9" s="639"/>
      <c r="AH9" s="639"/>
      <c r="AI9" s="639"/>
      <c r="AJ9" s="639"/>
      <c r="AK9" s="639"/>
      <c r="AL9" s="639"/>
      <c r="AM9" s="639"/>
      <c r="AN9" s="639"/>
      <c r="AO9" s="639"/>
      <c r="AP9" s="639"/>
      <c r="AQ9" s="639"/>
      <c r="AR9" s="639"/>
      <c r="AS9" s="639"/>
      <c r="AT9" s="639"/>
      <c r="AU9" s="639"/>
      <c r="AV9" s="639"/>
      <c r="AW9" s="639"/>
      <c r="AX9" s="639"/>
      <c r="AY9" s="639"/>
      <c r="AZ9" s="639"/>
      <c r="BA9" s="639"/>
      <c r="BB9" s="639"/>
      <c r="BC9" s="639"/>
      <c r="BD9" s="639"/>
      <c r="BE9" s="640"/>
      <c r="BF9" s="641">
        <v>0</v>
      </c>
      <c r="BG9" s="642"/>
      <c r="BH9" s="642"/>
      <c r="BI9" s="642"/>
      <c r="BJ9" s="642"/>
      <c r="BK9" s="642"/>
      <c r="BL9" s="642"/>
      <c r="BM9" s="643"/>
      <c r="BN9" s="643"/>
      <c r="BO9" s="644"/>
    </row>
    <row r="10" spans="1:67" s="3" customFormat="1" ht="81.75" customHeight="1">
      <c r="A10" s="637" t="s">
        <v>146</v>
      </c>
      <c r="B10" s="637"/>
      <c r="C10" s="637"/>
      <c r="D10" s="637"/>
      <c r="E10" s="637"/>
      <c r="F10" s="638"/>
      <c r="G10" s="50"/>
      <c r="H10" s="639" t="s">
        <v>153</v>
      </c>
      <c r="I10" s="639"/>
      <c r="J10" s="639"/>
      <c r="K10" s="639"/>
      <c r="L10" s="639"/>
      <c r="M10" s="639"/>
      <c r="N10" s="639"/>
      <c r="O10" s="639"/>
      <c r="P10" s="639"/>
      <c r="Q10" s="639"/>
      <c r="R10" s="639"/>
      <c r="S10" s="639"/>
      <c r="T10" s="639"/>
      <c r="U10" s="639"/>
      <c r="V10" s="639"/>
      <c r="W10" s="639"/>
      <c r="X10" s="639"/>
      <c r="Y10" s="639"/>
      <c r="Z10" s="639"/>
      <c r="AA10" s="639"/>
      <c r="AB10" s="639"/>
      <c r="AC10" s="639"/>
      <c r="AD10" s="639"/>
      <c r="AE10" s="639"/>
      <c r="AF10" s="639"/>
      <c r="AG10" s="639"/>
      <c r="AH10" s="639"/>
      <c r="AI10" s="639"/>
      <c r="AJ10" s="639"/>
      <c r="AK10" s="639"/>
      <c r="AL10" s="639"/>
      <c r="AM10" s="639"/>
      <c r="AN10" s="639"/>
      <c r="AO10" s="639"/>
      <c r="AP10" s="639"/>
      <c r="AQ10" s="639"/>
      <c r="AR10" s="639"/>
      <c r="AS10" s="639"/>
      <c r="AT10" s="639"/>
      <c r="AU10" s="639"/>
      <c r="AV10" s="639"/>
      <c r="AW10" s="639"/>
      <c r="AX10" s="639"/>
      <c r="AY10" s="639"/>
      <c r="AZ10" s="639"/>
      <c r="BA10" s="639"/>
      <c r="BB10" s="639"/>
      <c r="BC10" s="639"/>
      <c r="BD10" s="639"/>
      <c r="BE10" s="640"/>
      <c r="BF10" s="641">
        <v>0</v>
      </c>
      <c r="BG10" s="642"/>
      <c r="BH10" s="642"/>
      <c r="BI10" s="642"/>
      <c r="BJ10" s="642"/>
      <c r="BK10" s="642"/>
      <c r="BL10" s="642"/>
      <c r="BM10" s="643"/>
      <c r="BN10" s="643"/>
      <c r="BO10" s="644"/>
    </row>
    <row r="11" spans="1:67" s="3" customFormat="1" ht="37.5" customHeight="1">
      <c r="A11" s="637" t="s">
        <v>148</v>
      </c>
      <c r="B11" s="637"/>
      <c r="C11" s="637"/>
      <c r="D11" s="637"/>
      <c r="E11" s="637"/>
      <c r="F11" s="638"/>
      <c r="G11" s="50"/>
      <c r="H11" s="639" t="s">
        <v>154</v>
      </c>
      <c r="I11" s="639"/>
      <c r="J11" s="639"/>
      <c r="K11" s="639"/>
      <c r="L11" s="639"/>
      <c r="M11" s="639"/>
      <c r="N11" s="639"/>
      <c r="O11" s="639"/>
      <c r="P11" s="639"/>
      <c r="Q11" s="639"/>
      <c r="R11" s="639"/>
      <c r="S11" s="639"/>
      <c r="T11" s="639"/>
      <c r="U11" s="639"/>
      <c r="V11" s="639"/>
      <c r="W11" s="639"/>
      <c r="X11" s="639"/>
      <c r="Y11" s="639"/>
      <c r="Z11" s="639"/>
      <c r="AA11" s="639"/>
      <c r="AB11" s="639"/>
      <c r="AC11" s="639"/>
      <c r="AD11" s="639"/>
      <c r="AE11" s="639"/>
      <c r="AF11" s="639"/>
      <c r="AG11" s="639"/>
      <c r="AH11" s="639"/>
      <c r="AI11" s="639"/>
      <c r="AJ11" s="639"/>
      <c r="AK11" s="639"/>
      <c r="AL11" s="639"/>
      <c r="AM11" s="639"/>
      <c r="AN11" s="639"/>
      <c r="AO11" s="639"/>
      <c r="AP11" s="639"/>
      <c r="AQ11" s="639"/>
      <c r="AR11" s="639"/>
      <c r="AS11" s="639"/>
      <c r="AT11" s="639"/>
      <c r="AU11" s="639"/>
      <c r="AV11" s="639"/>
      <c r="AW11" s="639"/>
      <c r="AX11" s="639"/>
      <c r="AY11" s="639"/>
      <c r="AZ11" s="639"/>
      <c r="BA11" s="639"/>
      <c r="BB11" s="639"/>
      <c r="BC11" s="639"/>
      <c r="BD11" s="639"/>
      <c r="BE11" s="640"/>
      <c r="BF11" s="641">
        <f>IF(BF9=0,1,BF9/MAX(1,BF9-BF10))</f>
        <v>1</v>
      </c>
      <c r="BG11" s="642"/>
      <c r="BH11" s="642"/>
      <c r="BI11" s="642"/>
      <c r="BJ11" s="642"/>
      <c r="BK11" s="642"/>
      <c r="BL11" s="642"/>
      <c r="BM11" s="643"/>
      <c r="BN11" s="643"/>
      <c r="BO11" s="644"/>
    </row>
    <row r="12" ht="30" customHeight="1"/>
    <row r="13" spans="2:67" ht="19.5" customHeight="1">
      <c r="B13" s="57" t="s">
        <v>242</v>
      </c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57"/>
      <c r="AU13" s="57"/>
      <c r="AV13" s="57"/>
      <c r="AW13" s="57"/>
      <c r="AX13" s="57"/>
      <c r="AY13" s="57"/>
      <c r="AZ13" s="57"/>
      <c r="BA13" s="58"/>
      <c r="BB13" s="57"/>
      <c r="BC13" s="57"/>
      <c r="BD13" s="57"/>
      <c r="BE13" s="57"/>
      <c r="BF13" s="57"/>
      <c r="BG13" s="57"/>
      <c r="BH13" s="57"/>
      <c r="BI13" s="57"/>
      <c r="BJ13" s="57"/>
      <c r="BK13" s="57"/>
      <c r="BL13" s="57"/>
      <c r="BM13" s="57"/>
      <c r="BN13" s="57"/>
      <c r="BO13" s="57"/>
    </row>
    <row r="14" spans="2:67" ht="19.5" customHeight="1">
      <c r="B14" s="11" t="s">
        <v>155</v>
      </c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AW14" s="57"/>
      <c r="AX14" s="57"/>
      <c r="AY14" s="57"/>
      <c r="AZ14" s="57"/>
      <c r="BA14" s="58"/>
      <c r="BB14" s="57"/>
      <c r="BC14" s="57"/>
      <c r="BD14" s="57"/>
      <c r="BE14" s="57"/>
      <c r="BF14" s="57"/>
      <c r="BG14" s="57"/>
      <c r="BH14" s="57"/>
      <c r="BI14" s="57"/>
      <c r="BJ14" s="57"/>
      <c r="BK14" s="57"/>
      <c r="BL14" s="57"/>
      <c r="BM14" s="57"/>
      <c r="BN14" s="57"/>
      <c r="BO14" s="57"/>
    </row>
    <row r="15" spans="2:53" ht="30" customHeight="1">
      <c r="B15" s="11" t="s">
        <v>243</v>
      </c>
      <c r="BA15" s="169">
        <f>IF(BA13=0,1,BA13/MAX(1,BA13-BA14))</f>
        <v>1</v>
      </c>
    </row>
    <row r="16" ht="99" customHeight="1"/>
    <row r="17" spans="5:72" ht="18.75">
      <c r="E17" s="645" t="str">
        <f>'Ф.2.1.'!F58</f>
        <v>Директор</v>
      </c>
      <c r="F17" s="645"/>
      <c r="G17" s="645"/>
      <c r="H17" s="645"/>
      <c r="I17" s="645"/>
      <c r="J17" s="645"/>
      <c r="K17" s="645"/>
      <c r="L17" s="645"/>
      <c r="M17" s="645"/>
      <c r="N17" s="645"/>
      <c r="O17" s="645"/>
      <c r="P17" s="645"/>
      <c r="Q17" s="645"/>
      <c r="R17" s="645"/>
      <c r="S17" s="645"/>
      <c r="T17" s="645"/>
      <c r="U17" s="645"/>
      <c r="V17" s="645"/>
      <c r="W17" s="645"/>
      <c r="X17" s="645"/>
      <c r="Y17" s="645"/>
      <c r="Z17" s="645"/>
      <c r="AA17" s="645"/>
      <c r="AB17" s="645"/>
      <c r="AC17" s="645"/>
      <c r="AD17" s="645"/>
      <c r="AE17" s="645"/>
      <c r="AF17" s="645"/>
      <c r="AG17" s="645"/>
      <c r="AH17" s="645"/>
      <c r="AI17" s="645"/>
      <c r="AJ17" s="645"/>
      <c r="AK17" s="645"/>
      <c r="AL17" s="645"/>
      <c r="AM17" s="645"/>
      <c r="AN17" s="645"/>
      <c r="AO17" s="645"/>
      <c r="AP17" s="645"/>
      <c r="AQ17" s="645"/>
      <c r="AR17" s="645"/>
      <c r="AS17" s="263"/>
      <c r="AT17" s="263"/>
      <c r="AU17" s="263"/>
      <c r="AV17" s="263"/>
      <c r="AW17" s="636" t="str">
        <f>'Ф.2.1.'!AU58</f>
        <v>А.А. Перушкин</v>
      </c>
      <c r="AX17" s="636"/>
      <c r="AY17" s="636"/>
      <c r="AZ17" s="636"/>
      <c r="BA17" s="636"/>
      <c r="BB17" s="52"/>
      <c r="BC17" s="52"/>
      <c r="BD17" s="52"/>
      <c r="BE17" s="44"/>
      <c r="BF17" s="44"/>
      <c r="BG17" s="44"/>
      <c r="BH17" s="44"/>
      <c r="BI17" s="44"/>
      <c r="BJ17" s="44"/>
      <c r="BK17" s="44"/>
      <c r="BL17" s="44"/>
      <c r="BM17" s="52"/>
      <c r="BN17" s="52"/>
      <c r="BO17" s="52"/>
      <c r="BP17" s="52"/>
      <c r="BQ17" s="52"/>
      <c r="BT17" s="31"/>
    </row>
    <row r="18" spans="5:72" ht="18.75">
      <c r="E18" s="634" t="s">
        <v>8</v>
      </c>
      <c r="F18" s="634"/>
      <c r="G18" s="634"/>
      <c r="H18" s="634"/>
      <c r="I18" s="634"/>
      <c r="J18" s="634"/>
      <c r="K18" s="634"/>
      <c r="L18" s="634"/>
      <c r="M18" s="634"/>
      <c r="N18" s="634"/>
      <c r="O18" s="634"/>
      <c r="P18" s="634"/>
      <c r="Q18" s="634"/>
      <c r="R18" s="634"/>
      <c r="S18" s="634"/>
      <c r="T18" s="634"/>
      <c r="U18" s="634"/>
      <c r="V18" s="634"/>
      <c r="W18" s="634"/>
      <c r="X18" s="634"/>
      <c r="Y18" s="634"/>
      <c r="Z18" s="634"/>
      <c r="AA18" s="634"/>
      <c r="AB18" s="634"/>
      <c r="AC18" s="634"/>
      <c r="AD18" s="634"/>
      <c r="AE18" s="634"/>
      <c r="AF18" s="634"/>
      <c r="AG18" s="634"/>
      <c r="AH18" s="634"/>
      <c r="AI18" s="634"/>
      <c r="AJ18" s="634"/>
      <c r="AK18" s="634"/>
      <c r="AL18" s="634"/>
      <c r="AM18" s="634"/>
      <c r="AN18" s="634"/>
      <c r="AO18" s="634"/>
      <c r="AP18" s="634"/>
      <c r="AQ18" s="634"/>
      <c r="AR18" s="634"/>
      <c r="AS18" s="37"/>
      <c r="AW18" s="635" t="s">
        <v>9</v>
      </c>
      <c r="AX18" s="635"/>
      <c r="AY18" s="635"/>
      <c r="AZ18" s="635"/>
      <c r="BA18" s="635"/>
      <c r="BB18" s="53"/>
      <c r="BC18" s="53"/>
      <c r="BD18" s="53"/>
      <c r="BE18" s="54" t="s">
        <v>10</v>
      </c>
      <c r="BF18" s="54"/>
      <c r="BG18" s="54"/>
      <c r="BH18" s="54"/>
      <c r="BI18" s="54"/>
      <c r="BJ18" s="54"/>
      <c r="BK18" s="54"/>
      <c r="BL18" s="54"/>
      <c r="BM18" s="53"/>
      <c r="BN18" s="53"/>
      <c r="BO18" s="53"/>
      <c r="BP18" s="53"/>
      <c r="BQ18" s="53"/>
      <c r="BT18" s="31"/>
    </row>
  </sheetData>
  <sheetProtection/>
  <mergeCells count="21">
    <mergeCell ref="A1:BO1"/>
    <mergeCell ref="A7:F7"/>
    <mergeCell ref="G7:BE7"/>
    <mergeCell ref="BF7:BO7"/>
    <mergeCell ref="A8:F8"/>
    <mergeCell ref="G8:BE8"/>
    <mergeCell ref="BF8:BO8"/>
    <mergeCell ref="M4:BB4"/>
    <mergeCell ref="A9:F9"/>
    <mergeCell ref="H9:BE9"/>
    <mergeCell ref="BF9:BO9"/>
    <mergeCell ref="A10:F10"/>
    <mergeCell ref="H10:BE10"/>
    <mergeCell ref="BF10:BO10"/>
    <mergeCell ref="E18:AR18"/>
    <mergeCell ref="AW18:BA18"/>
    <mergeCell ref="AW17:BA17"/>
    <mergeCell ref="A11:F11"/>
    <mergeCell ref="H11:BE11"/>
    <mergeCell ref="BF11:BO11"/>
    <mergeCell ref="E17:AR17"/>
  </mergeCells>
  <printOptions/>
  <pageMargins left="0.7874015748031497" right="0.31496062992125984" top="0.7874015748031497" bottom="0.3937007874015748" header="0.1968503937007874" footer="0.1968503937007874"/>
  <pageSetup horizontalDpi="600" verticalDpi="600" orientation="portrait" paperSize="9" r:id="rId1"/>
  <headerFooter alignWithMargins="0">
    <oddHeader>&amp;R&amp;"Times New Roman,полужирный"&amp;7с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GE27"/>
  <sheetViews>
    <sheetView view="pageBreakPreview" zoomScaleSheetLayoutView="100" zoomScalePageLayoutView="0" workbookViewId="0" topLeftCell="A13">
      <selection activeCell="AA13" sqref="AA13"/>
    </sheetView>
  </sheetViews>
  <sheetFormatPr defaultColWidth="0.875" defaultRowHeight="12.75"/>
  <cols>
    <col min="1" max="51" width="0.875" style="11" customWidth="1"/>
    <col min="52" max="52" width="4.375" style="11" customWidth="1"/>
    <col min="53" max="53" width="15.625" style="11" customWidth="1"/>
    <col min="54" max="56" width="0.875" style="11" customWidth="1"/>
    <col min="57" max="57" width="13.25390625" style="11" customWidth="1"/>
    <col min="58" max="67" width="0.875" style="11" customWidth="1"/>
    <col min="68" max="68" width="21.375" style="11" customWidth="1"/>
    <col min="69" max="71" width="0.875" style="11" customWidth="1"/>
    <col min="72" max="218" width="0" style="11" hidden="1" customWidth="1"/>
    <col min="219" max="16384" width="0.875" style="11" customWidth="1"/>
  </cols>
  <sheetData>
    <row r="1" s="1" customFormat="1" ht="11.25" customHeight="1">
      <c r="AU1" s="1" t="s">
        <v>136</v>
      </c>
    </row>
    <row r="2" s="1" customFormat="1" ht="11.25" customHeight="1">
      <c r="AU2" s="1" t="s">
        <v>1</v>
      </c>
    </row>
    <row r="3" s="1" customFormat="1" ht="11.25" customHeight="1">
      <c r="AU3" s="1" t="s">
        <v>2</v>
      </c>
    </row>
    <row r="4" s="1" customFormat="1" ht="11.25" customHeight="1">
      <c r="AU4" s="1" t="s">
        <v>3</v>
      </c>
    </row>
    <row r="5" s="1" customFormat="1" ht="11.25" customHeight="1">
      <c r="AU5" s="1" t="s">
        <v>4</v>
      </c>
    </row>
    <row r="6" s="1" customFormat="1" ht="11.25" customHeight="1">
      <c r="AU6" s="1" t="s">
        <v>5</v>
      </c>
    </row>
    <row r="7" s="3" customFormat="1" ht="13.5" customHeight="1"/>
    <row r="8" spans="1:67" s="3" customFormat="1" ht="39.75" customHeight="1">
      <c r="A8" s="665" t="s">
        <v>137</v>
      </c>
      <c r="B8" s="665"/>
      <c r="C8" s="665"/>
      <c r="D8" s="665"/>
      <c r="E8" s="665"/>
      <c r="F8" s="665"/>
      <c r="G8" s="665"/>
      <c r="H8" s="665"/>
      <c r="I8" s="665"/>
      <c r="J8" s="665"/>
      <c r="K8" s="665"/>
      <c r="L8" s="665"/>
      <c r="M8" s="665"/>
      <c r="N8" s="665"/>
      <c r="O8" s="665"/>
      <c r="P8" s="665"/>
      <c r="Q8" s="665"/>
      <c r="R8" s="665"/>
      <c r="S8" s="665"/>
      <c r="T8" s="665"/>
      <c r="U8" s="665"/>
      <c r="V8" s="665"/>
      <c r="W8" s="665"/>
      <c r="X8" s="665"/>
      <c r="Y8" s="665"/>
      <c r="Z8" s="665"/>
      <c r="AA8" s="665"/>
      <c r="AB8" s="665"/>
      <c r="AC8" s="665"/>
      <c r="AD8" s="665"/>
      <c r="AE8" s="665"/>
      <c r="AF8" s="665"/>
      <c r="AG8" s="665"/>
      <c r="AH8" s="665"/>
      <c r="AI8" s="665"/>
      <c r="AJ8" s="665"/>
      <c r="AK8" s="665"/>
      <c r="AL8" s="665"/>
      <c r="AM8" s="665"/>
      <c r="AN8" s="665"/>
      <c r="AO8" s="665"/>
      <c r="AP8" s="665"/>
      <c r="AQ8" s="665"/>
      <c r="AR8" s="665"/>
      <c r="AS8" s="665"/>
      <c r="AT8" s="665"/>
      <c r="AU8" s="665"/>
      <c r="AV8" s="665"/>
      <c r="AW8" s="665"/>
      <c r="AX8" s="665"/>
      <c r="AY8" s="665"/>
      <c r="AZ8" s="665"/>
      <c r="BA8" s="665"/>
      <c r="BB8" s="665"/>
      <c r="BC8" s="665"/>
      <c r="BD8" s="665"/>
      <c r="BE8" s="665"/>
      <c r="BF8" s="665"/>
      <c r="BG8" s="665"/>
      <c r="BH8" s="665"/>
      <c r="BI8" s="665"/>
      <c r="BJ8" s="665"/>
      <c r="BK8" s="665"/>
      <c r="BL8" s="665"/>
      <c r="BM8" s="665"/>
      <c r="BN8" s="665"/>
      <c r="BO8" s="665"/>
    </row>
    <row r="9" spans="1:67" s="3" customFormat="1" ht="15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</row>
    <row r="10" spans="1:67" s="3" customFormat="1" ht="1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7"/>
    </row>
    <row r="11" spans="1:67" s="5" customFormat="1" ht="34.5" customHeight="1">
      <c r="A11" s="388" t="s">
        <v>138</v>
      </c>
      <c r="B11" s="388"/>
      <c r="C11" s="388"/>
      <c r="D11" s="388"/>
      <c r="E11" s="388"/>
      <c r="F11" s="388"/>
      <c r="G11" s="388"/>
      <c r="H11" s="388"/>
      <c r="I11" s="388"/>
      <c r="J11" s="388"/>
      <c r="K11" s="388"/>
      <c r="L11" s="388"/>
      <c r="M11" s="388"/>
      <c r="N11" s="388"/>
      <c r="O11" s="388"/>
      <c r="P11" s="388"/>
      <c r="Q11" s="388"/>
      <c r="R11" s="388"/>
      <c r="S11" s="388"/>
      <c r="T11" s="388"/>
      <c r="U11" s="388"/>
      <c r="V11" s="388"/>
      <c r="W11" s="388"/>
      <c r="X11" s="388"/>
      <c r="Y11" s="388"/>
      <c r="Z11" s="388"/>
      <c r="AA11" s="388"/>
      <c r="AB11" s="388"/>
      <c r="AC11" s="388"/>
      <c r="AD11" s="388"/>
      <c r="AE11" s="388"/>
      <c r="AF11" s="388"/>
      <c r="AG11" s="388"/>
      <c r="AH11" s="388"/>
      <c r="AI11" s="388"/>
      <c r="AJ11" s="388"/>
      <c r="AK11" s="388"/>
      <c r="AL11" s="388"/>
      <c r="AM11" s="388"/>
      <c r="AN11" s="388"/>
      <c r="AO11" s="388"/>
      <c r="AP11" s="388"/>
      <c r="AQ11" s="388"/>
      <c r="AR11" s="388"/>
      <c r="AS11" s="388"/>
      <c r="AT11" s="388"/>
      <c r="AU11" s="388"/>
      <c r="AV11" s="388"/>
      <c r="AW11" s="388"/>
      <c r="AX11" s="388"/>
      <c r="AY11" s="388"/>
      <c r="AZ11" s="388"/>
      <c r="BA11" s="388"/>
      <c r="BB11" s="388"/>
      <c r="BC11" s="388"/>
      <c r="BD11" s="388"/>
      <c r="BE11" s="388"/>
      <c r="BF11" s="388"/>
      <c r="BG11" s="388"/>
      <c r="BH11" s="388"/>
      <c r="BI11" s="388"/>
      <c r="BJ11" s="388"/>
      <c r="BK11" s="388"/>
      <c r="BL11" s="388"/>
      <c r="BM11" s="388"/>
      <c r="BN11" s="388"/>
      <c r="BO11" s="388"/>
    </row>
    <row r="12" spans="12:67" s="5" customFormat="1" ht="15.75">
      <c r="L12" s="41"/>
      <c r="M12" s="45" t="s">
        <v>139</v>
      </c>
      <c r="N12" s="41"/>
      <c r="O12" s="41"/>
      <c r="P12" s="41"/>
      <c r="Q12" s="41"/>
      <c r="R12" s="41"/>
      <c r="W12" s="167"/>
      <c r="X12" s="167"/>
      <c r="Y12" s="167"/>
      <c r="Z12" s="167"/>
      <c r="AA12" s="47" t="s">
        <v>371</v>
      </c>
      <c r="AB12" s="168"/>
      <c r="AC12" s="168"/>
      <c r="AD12" s="168"/>
      <c r="AE12" s="168"/>
      <c r="AF12" s="168"/>
      <c r="AG12" s="48"/>
      <c r="AH12" s="48"/>
      <c r="AI12" s="48"/>
      <c r="AJ12" s="48"/>
      <c r="AS12" s="41"/>
      <c r="AT12" s="41"/>
      <c r="AU12" s="41"/>
      <c r="AV12" s="41"/>
      <c r="AW12" s="41"/>
      <c r="AX12" s="41"/>
      <c r="AY12" s="41"/>
      <c r="AZ12" s="41"/>
      <c r="BL12" s="41"/>
      <c r="BM12" s="41"/>
      <c r="BN12" s="41"/>
      <c r="BO12" s="41"/>
    </row>
    <row r="13" spans="1:67" s="5" customFormat="1" ht="3" customHeight="1">
      <c r="A13" s="41"/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/>
      <c r="BF13" s="41"/>
      <c r="BG13" s="41"/>
      <c r="BH13" s="41"/>
      <c r="BI13" s="41"/>
      <c r="BJ13" s="41"/>
      <c r="BK13" s="41"/>
      <c r="BL13" s="41"/>
      <c r="BM13" s="41"/>
      <c r="BN13" s="41"/>
      <c r="BO13" s="6"/>
    </row>
    <row r="14" spans="2:187" s="3" customFormat="1" ht="20.25" customHeight="1"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89" t="str">
        <f>'Ф.2.1.'!K15</f>
        <v>ООО "Долина-Центр-С"</v>
      </c>
      <c r="N14" s="389"/>
      <c r="O14" s="389"/>
      <c r="P14" s="389"/>
      <c r="Q14" s="389"/>
      <c r="R14" s="389"/>
      <c r="S14" s="389"/>
      <c r="T14" s="389"/>
      <c r="U14" s="389"/>
      <c r="V14" s="389"/>
      <c r="W14" s="389"/>
      <c r="X14" s="389"/>
      <c r="Y14" s="389"/>
      <c r="Z14" s="389"/>
      <c r="AA14" s="389"/>
      <c r="AB14" s="389"/>
      <c r="AC14" s="389"/>
      <c r="AD14" s="389"/>
      <c r="AE14" s="389"/>
      <c r="AF14" s="389"/>
      <c r="AG14" s="389"/>
      <c r="AH14" s="389"/>
      <c r="AI14" s="389"/>
      <c r="AJ14" s="389"/>
      <c r="AK14" s="389"/>
      <c r="AL14" s="389"/>
      <c r="AM14" s="389"/>
      <c r="AN14" s="389"/>
      <c r="AO14" s="389"/>
      <c r="AP14" s="389"/>
      <c r="AQ14" s="389"/>
      <c r="AR14" s="389"/>
      <c r="AS14" s="389"/>
      <c r="AT14" s="389"/>
      <c r="AU14" s="389"/>
      <c r="AV14" s="389"/>
      <c r="AW14" s="389"/>
      <c r="AX14" s="389"/>
      <c r="AY14" s="389"/>
      <c r="AZ14" s="389"/>
      <c r="BA14" s="389"/>
      <c r="BX14" s="666" t="s">
        <v>140</v>
      </c>
      <c r="BY14" s="666"/>
      <c r="BZ14" s="666"/>
      <c r="CA14" s="666"/>
      <c r="CB14" s="666"/>
      <c r="CC14" s="666"/>
      <c r="CD14" s="666"/>
      <c r="CE14" s="666"/>
      <c r="CF14" s="666"/>
      <c r="CG14" s="666"/>
      <c r="CH14" s="666"/>
      <c r="CI14" s="666"/>
      <c r="CJ14" s="666"/>
      <c r="CK14" s="666"/>
      <c r="CL14" s="666"/>
      <c r="CM14" s="666"/>
      <c r="CN14" s="666"/>
      <c r="CO14" s="666"/>
      <c r="CP14" s="666"/>
      <c r="CQ14" s="666"/>
      <c r="CR14" s="666"/>
      <c r="CS14" s="666"/>
      <c r="CT14" s="666"/>
      <c r="CU14" s="666"/>
      <c r="CV14" s="666"/>
      <c r="CW14" s="666"/>
      <c r="CX14" s="666"/>
      <c r="CY14" s="666"/>
      <c r="CZ14" s="666"/>
      <c r="DA14" s="666"/>
      <c r="DB14" s="666"/>
      <c r="DC14" s="666"/>
      <c r="DD14" s="666"/>
      <c r="DE14" s="666"/>
      <c r="DF14" s="666"/>
      <c r="DG14" s="666"/>
      <c r="DH14" s="666"/>
      <c r="DI14" s="666"/>
      <c r="DJ14" s="666"/>
      <c r="DK14" s="666"/>
      <c r="DL14" s="666"/>
      <c r="DM14" s="666"/>
      <c r="DN14" s="666"/>
      <c r="DO14" s="666"/>
      <c r="DP14" s="666"/>
      <c r="DQ14" s="666"/>
      <c r="DR14" s="666"/>
      <c r="DS14" s="666"/>
      <c r="DT14" s="666"/>
      <c r="DU14" s="666"/>
      <c r="DV14" s="666"/>
      <c r="DW14" s="666"/>
      <c r="DX14" s="666"/>
      <c r="DY14" s="666"/>
      <c r="DZ14" s="666"/>
      <c r="EA14" s="666"/>
      <c r="EB14" s="666"/>
      <c r="EC14" s="666"/>
      <c r="ED14" s="666"/>
      <c r="EE14" s="666"/>
      <c r="EF14" s="666"/>
      <c r="EG14" s="666"/>
      <c r="EH14" s="666"/>
      <c r="EI14" s="666"/>
      <c r="EJ14" s="666"/>
      <c r="EK14" s="666"/>
      <c r="EL14" s="666"/>
      <c r="EM14" s="666"/>
      <c r="EN14" s="666"/>
      <c r="EO14" s="666"/>
      <c r="EP14" s="666"/>
      <c r="EQ14" s="666"/>
      <c r="ER14" s="666"/>
      <c r="ES14" s="666"/>
      <c r="ET14" s="666"/>
      <c r="EU14" s="666"/>
      <c r="EV14" s="666"/>
      <c r="EW14" s="666"/>
      <c r="EX14" s="666"/>
      <c r="EY14" s="666"/>
      <c r="EZ14" s="666"/>
      <c r="FA14" s="666"/>
      <c r="FB14" s="666"/>
      <c r="FC14" s="666"/>
      <c r="FD14" s="666"/>
      <c r="FE14" s="666"/>
      <c r="FF14" s="666"/>
      <c r="FG14" s="666"/>
      <c r="FH14" s="666"/>
      <c r="FI14" s="666"/>
      <c r="FJ14" s="666"/>
      <c r="FK14" s="666"/>
      <c r="FL14" s="666"/>
      <c r="FM14" s="666"/>
      <c r="FN14" s="666"/>
      <c r="FO14" s="666"/>
      <c r="FP14" s="666"/>
      <c r="FQ14" s="666"/>
      <c r="FR14" s="666"/>
      <c r="FS14" s="666"/>
      <c r="FT14" s="666"/>
      <c r="FU14" s="666"/>
      <c r="FV14" s="666"/>
      <c r="FW14" s="666"/>
      <c r="FX14" s="666"/>
      <c r="FY14" s="666"/>
      <c r="FZ14" s="666"/>
      <c r="GA14" s="666"/>
      <c r="GB14" s="666"/>
      <c r="GC14" s="666"/>
      <c r="GD14" s="666"/>
      <c r="GE14" s="666"/>
    </row>
    <row r="15" spans="2:187" s="3" customFormat="1" ht="15"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49" t="s">
        <v>141</v>
      </c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10"/>
      <c r="BC15" s="10"/>
      <c r="BD15" s="10"/>
      <c r="BE15" s="40"/>
      <c r="BF15" s="40"/>
      <c r="BG15" s="40"/>
      <c r="BH15" s="40"/>
      <c r="BI15" s="40"/>
      <c r="BJ15" s="40"/>
      <c r="BK15" s="40"/>
      <c r="BL15" s="39"/>
      <c r="BM15" s="39"/>
      <c r="BN15" s="39"/>
      <c r="BO15" s="39"/>
      <c r="BX15" s="666"/>
      <c r="BY15" s="666"/>
      <c r="BZ15" s="666"/>
      <c r="CA15" s="666"/>
      <c r="CB15" s="666"/>
      <c r="CC15" s="666"/>
      <c r="CD15" s="666"/>
      <c r="CE15" s="666"/>
      <c r="CF15" s="666"/>
      <c r="CG15" s="666"/>
      <c r="CH15" s="666"/>
      <c r="CI15" s="666"/>
      <c r="CJ15" s="666"/>
      <c r="CK15" s="666"/>
      <c r="CL15" s="666"/>
      <c r="CM15" s="666"/>
      <c r="CN15" s="666"/>
      <c r="CO15" s="666"/>
      <c r="CP15" s="666"/>
      <c r="CQ15" s="666"/>
      <c r="CR15" s="666"/>
      <c r="CS15" s="666"/>
      <c r="CT15" s="666"/>
      <c r="CU15" s="666"/>
      <c r="CV15" s="666"/>
      <c r="CW15" s="666"/>
      <c r="CX15" s="666"/>
      <c r="CY15" s="666"/>
      <c r="CZ15" s="666"/>
      <c r="DA15" s="666"/>
      <c r="DB15" s="666"/>
      <c r="DC15" s="666"/>
      <c r="DD15" s="666"/>
      <c r="DE15" s="666"/>
      <c r="DF15" s="666"/>
      <c r="DG15" s="666"/>
      <c r="DH15" s="666"/>
      <c r="DI15" s="666"/>
      <c r="DJ15" s="666"/>
      <c r="DK15" s="666"/>
      <c r="DL15" s="666"/>
      <c r="DM15" s="666"/>
      <c r="DN15" s="666"/>
      <c r="DO15" s="666"/>
      <c r="DP15" s="666"/>
      <c r="DQ15" s="666"/>
      <c r="DR15" s="666"/>
      <c r="DS15" s="666"/>
      <c r="DT15" s="666"/>
      <c r="DU15" s="666"/>
      <c r="DV15" s="666"/>
      <c r="DW15" s="666"/>
      <c r="DX15" s="666"/>
      <c r="DY15" s="666"/>
      <c r="DZ15" s="666"/>
      <c r="EA15" s="666"/>
      <c r="EB15" s="666"/>
      <c r="EC15" s="666"/>
      <c r="ED15" s="666"/>
      <c r="EE15" s="666"/>
      <c r="EF15" s="666"/>
      <c r="EG15" s="666"/>
      <c r="EH15" s="666"/>
      <c r="EI15" s="666"/>
      <c r="EJ15" s="666"/>
      <c r="EK15" s="666"/>
      <c r="EL15" s="666"/>
      <c r="EM15" s="666"/>
      <c r="EN15" s="666"/>
      <c r="EO15" s="666"/>
      <c r="EP15" s="666"/>
      <c r="EQ15" s="666"/>
      <c r="ER15" s="666"/>
      <c r="ES15" s="666"/>
      <c r="ET15" s="666"/>
      <c r="EU15" s="666"/>
      <c r="EV15" s="666"/>
      <c r="EW15" s="666"/>
      <c r="EX15" s="666"/>
      <c r="EY15" s="666"/>
      <c r="EZ15" s="666"/>
      <c r="FA15" s="666"/>
      <c r="FB15" s="666"/>
      <c r="FC15" s="666"/>
      <c r="FD15" s="666"/>
      <c r="FE15" s="666"/>
      <c r="FF15" s="666"/>
      <c r="FG15" s="666"/>
      <c r="FH15" s="666"/>
      <c r="FI15" s="666"/>
      <c r="FJ15" s="666"/>
      <c r="FK15" s="666"/>
      <c r="FL15" s="666"/>
      <c r="FM15" s="666"/>
      <c r="FN15" s="666"/>
      <c r="FO15" s="666"/>
      <c r="FP15" s="666"/>
      <c r="FQ15" s="666"/>
      <c r="FR15" s="666"/>
      <c r="FS15" s="666"/>
      <c r="FT15" s="666"/>
      <c r="FU15" s="666"/>
      <c r="FV15" s="666"/>
      <c r="FW15" s="666"/>
      <c r="FX15" s="666"/>
      <c r="FY15" s="666"/>
      <c r="FZ15" s="666"/>
      <c r="GA15" s="666"/>
      <c r="GB15" s="666"/>
      <c r="GC15" s="666"/>
      <c r="GD15" s="666"/>
      <c r="GE15" s="666"/>
    </row>
    <row r="16" spans="1:187" s="3" customFormat="1" ht="6" customHeight="1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X16" s="666"/>
      <c r="BY16" s="666"/>
      <c r="BZ16" s="666"/>
      <c r="CA16" s="666"/>
      <c r="CB16" s="666"/>
      <c r="CC16" s="666"/>
      <c r="CD16" s="666"/>
      <c r="CE16" s="666"/>
      <c r="CF16" s="666"/>
      <c r="CG16" s="666"/>
      <c r="CH16" s="666"/>
      <c r="CI16" s="666"/>
      <c r="CJ16" s="666"/>
      <c r="CK16" s="666"/>
      <c r="CL16" s="666"/>
      <c r="CM16" s="666"/>
      <c r="CN16" s="666"/>
      <c r="CO16" s="666"/>
      <c r="CP16" s="666"/>
      <c r="CQ16" s="666"/>
      <c r="CR16" s="666"/>
      <c r="CS16" s="666"/>
      <c r="CT16" s="666"/>
      <c r="CU16" s="666"/>
      <c r="CV16" s="666"/>
      <c r="CW16" s="666"/>
      <c r="CX16" s="666"/>
      <c r="CY16" s="666"/>
      <c r="CZ16" s="666"/>
      <c r="DA16" s="666"/>
      <c r="DB16" s="666"/>
      <c r="DC16" s="666"/>
      <c r="DD16" s="666"/>
      <c r="DE16" s="666"/>
      <c r="DF16" s="666"/>
      <c r="DG16" s="666"/>
      <c r="DH16" s="666"/>
      <c r="DI16" s="666"/>
      <c r="DJ16" s="666"/>
      <c r="DK16" s="666"/>
      <c r="DL16" s="666"/>
      <c r="DM16" s="666"/>
      <c r="DN16" s="666"/>
      <c r="DO16" s="666"/>
      <c r="DP16" s="666"/>
      <c r="DQ16" s="666"/>
      <c r="DR16" s="666"/>
      <c r="DS16" s="666"/>
      <c r="DT16" s="666"/>
      <c r="DU16" s="666"/>
      <c r="DV16" s="666"/>
      <c r="DW16" s="666"/>
      <c r="DX16" s="666"/>
      <c r="DY16" s="666"/>
      <c r="DZ16" s="666"/>
      <c r="EA16" s="666"/>
      <c r="EB16" s="666"/>
      <c r="EC16" s="666"/>
      <c r="ED16" s="666"/>
      <c r="EE16" s="666"/>
      <c r="EF16" s="666"/>
      <c r="EG16" s="666"/>
      <c r="EH16" s="666"/>
      <c r="EI16" s="666"/>
      <c r="EJ16" s="666"/>
      <c r="EK16" s="666"/>
      <c r="EL16" s="666"/>
      <c r="EM16" s="666"/>
      <c r="EN16" s="666"/>
      <c r="EO16" s="666"/>
      <c r="EP16" s="666"/>
      <c r="EQ16" s="666"/>
      <c r="ER16" s="666"/>
      <c r="ES16" s="666"/>
      <c r="ET16" s="666"/>
      <c r="EU16" s="666"/>
      <c r="EV16" s="666"/>
      <c r="EW16" s="666"/>
      <c r="EX16" s="666"/>
      <c r="EY16" s="666"/>
      <c r="EZ16" s="666"/>
      <c r="FA16" s="666"/>
      <c r="FB16" s="666"/>
      <c r="FC16" s="666"/>
      <c r="FD16" s="666"/>
      <c r="FE16" s="666"/>
      <c r="FF16" s="666"/>
      <c r="FG16" s="666"/>
      <c r="FH16" s="666"/>
      <c r="FI16" s="666"/>
      <c r="FJ16" s="666"/>
      <c r="FK16" s="666"/>
      <c r="FL16" s="666"/>
      <c r="FM16" s="666"/>
      <c r="FN16" s="666"/>
      <c r="FO16" s="666"/>
      <c r="FP16" s="666"/>
      <c r="FQ16" s="666"/>
      <c r="FR16" s="666"/>
      <c r="FS16" s="666"/>
      <c r="FT16" s="666"/>
      <c r="FU16" s="666"/>
      <c r="FV16" s="666"/>
      <c r="FW16" s="666"/>
      <c r="FX16" s="666"/>
      <c r="FY16" s="666"/>
      <c r="FZ16" s="666"/>
      <c r="GA16" s="666"/>
      <c r="GB16" s="666"/>
      <c r="GC16" s="666"/>
      <c r="GD16" s="666"/>
      <c r="GE16" s="666"/>
    </row>
    <row r="17" spans="1:187" s="3" customFormat="1" ht="30.75" customHeight="1">
      <c r="A17" s="391" t="s">
        <v>142</v>
      </c>
      <c r="B17" s="392"/>
      <c r="C17" s="392"/>
      <c r="D17" s="392"/>
      <c r="E17" s="392"/>
      <c r="F17" s="393"/>
      <c r="G17" s="647" t="s">
        <v>28</v>
      </c>
      <c r="H17" s="647"/>
      <c r="I17" s="647"/>
      <c r="J17" s="647"/>
      <c r="K17" s="647"/>
      <c r="L17" s="647"/>
      <c r="M17" s="647"/>
      <c r="N17" s="647"/>
      <c r="O17" s="647"/>
      <c r="P17" s="647"/>
      <c r="Q17" s="647"/>
      <c r="R17" s="647"/>
      <c r="S17" s="647"/>
      <c r="T17" s="647"/>
      <c r="U17" s="647"/>
      <c r="V17" s="647"/>
      <c r="W17" s="647"/>
      <c r="X17" s="647"/>
      <c r="Y17" s="647"/>
      <c r="Z17" s="647"/>
      <c r="AA17" s="647"/>
      <c r="AB17" s="647"/>
      <c r="AC17" s="647"/>
      <c r="AD17" s="647"/>
      <c r="AE17" s="647"/>
      <c r="AF17" s="647"/>
      <c r="AG17" s="647"/>
      <c r="AH17" s="647"/>
      <c r="AI17" s="647"/>
      <c r="AJ17" s="647"/>
      <c r="AK17" s="647"/>
      <c r="AL17" s="647"/>
      <c r="AM17" s="647"/>
      <c r="AN17" s="647"/>
      <c r="AO17" s="647"/>
      <c r="AP17" s="647"/>
      <c r="AQ17" s="647"/>
      <c r="AR17" s="647"/>
      <c r="AS17" s="647"/>
      <c r="AT17" s="647"/>
      <c r="AU17" s="647"/>
      <c r="AV17" s="647"/>
      <c r="AW17" s="647"/>
      <c r="AX17" s="647"/>
      <c r="AY17" s="647"/>
      <c r="AZ17" s="647"/>
      <c r="BA17" s="647"/>
      <c r="BB17" s="647"/>
      <c r="BC17" s="647"/>
      <c r="BD17" s="647"/>
      <c r="BE17" s="647"/>
      <c r="BF17" s="646" t="s">
        <v>143</v>
      </c>
      <c r="BG17" s="646"/>
      <c r="BH17" s="646"/>
      <c r="BI17" s="646"/>
      <c r="BJ17" s="647"/>
      <c r="BK17" s="647"/>
      <c r="BL17" s="647"/>
      <c r="BM17" s="647"/>
      <c r="BN17" s="647"/>
      <c r="BO17" s="647"/>
      <c r="BX17" s="666"/>
      <c r="BY17" s="666"/>
      <c r="BZ17" s="666"/>
      <c r="CA17" s="666"/>
      <c r="CB17" s="666"/>
      <c r="CC17" s="666"/>
      <c r="CD17" s="666"/>
      <c r="CE17" s="666"/>
      <c r="CF17" s="666"/>
      <c r="CG17" s="666"/>
      <c r="CH17" s="666"/>
      <c r="CI17" s="666"/>
      <c r="CJ17" s="666"/>
      <c r="CK17" s="666"/>
      <c r="CL17" s="666"/>
      <c r="CM17" s="666"/>
      <c r="CN17" s="666"/>
      <c r="CO17" s="666"/>
      <c r="CP17" s="666"/>
      <c r="CQ17" s="666"/>
      <c r="CR17" s="666"/>
      <c r="CS17" s="666"/>
      <c r="CT17" s="666"/>
      <c r="CU17" s="666"/>
      <c r="CV17" s="666"/>
      <c r="CW17" s="666"/>
      <c r="CX17" s="666"/>
      <c r="CY17" s="666"/>
      <c r="CZ17" s="666"/>
      <c r="DA17" s="666"/>
      <c r="DB17" s="666"/>
      <c r="DC17" s="666"/>
      <c r="DD17" s="666"/>
      <c r="DE17" s="666"/>
      <c r="DF17" s="666"/>
      <c r="DG17" s="666"/>
      <c r="DH17" s="666"/>
      <c r="DI17" s="666"/>
      <c r="DJ17" s="666"/>
      <c r="DK17" s="666"/>
      <c r="DL17" s="666"/>
      <c r="DM17" s="666"/>
      <c r="DN17" s="666"/>
      <c r="DO17" s="666"/>
      <c r="DP17" s="666"/>
      <c r="DQ17" s="666"/>
      <c r="DR17" s="666"/>
      <c r="DS17" s="666"/>
      <c r="DT17" s="666"/>
      <c r="DU17" s="666"/>
      <c r="DV17" s="666"/>
      <c r="DW17" s="666"/>
      <c r="DX17" s="666"/>
      <c r="DY17" s="666"/>
      <c r="DZ17" s="666"/>
      <c r="EA17" s="666"/>
      <c r="EB17" s="666"/>
      <c r="EC17" s="666"/>
      <c r="ED17" s="666"/>
      <c r="EE17" s="666"/>
      <c r="EF17" s="666"/>
      <c r="EG17" s="666"/>
      <c r="EH17" s="666"/>
      <c r="EI17" s="666"/>
      <c r="EJ17" s="666"/>
      <c r="EK17" s="666"/>
      <c r="EL17" s="666"/>
      <c r="EM17" s="666"/>
      <c r="EN17" s="666"/>
      <c r="EO17" s="666"/>
      <c r="EP17" s="666"/>
      <c r="EQ17" s="666"/>
      <c r="ER17" s="666"/>
      <c r="ES17" s="666"/>
      <c r="ET17" s="666"/>
      <c r="EU17" s="666"/>
      <c r="EV17" s="666"/>
      <c r="EW17" s="666"/>
      <c r="EX17" s="666"/>
      <c r="EY17" s="666"/>
      <c r="EZ17" s="666"/>
      <c r="FA17" s="666"/>
      <c r="FB17" s="666"/>
      <c r="FC17" s="666"/>
      <c r="FD17" s="666"/>
      <c r="FE17" s="666"/>
      <c r="FF17" s="666"/>
      <c r="FG17" s="666"/>
      <c r="FH17" s="666"/>
      <c r="FI17" s="666"/>
      <c r="FJ17" s="666"/>
      <c r="FK17" s="666"/>
      <c r="FL17" s="666"/>
      <c r="FM17" s="666"/>
      <c r="FN17" s="666"/>
      <c r="FO17" s="666"/>
      <c r="FP17" s="666"/>
      <c r="FQ17" s="666"/>
      <c r="FR17" s="666"/>
      <c r="FS17" s="666"/>
      <c r="FT17" s="666"/>
      <c r="FU17" s="666"/>
      <c r="FV17" s="666"/>
      <c r="FW17" s="666"/>
      <c r="FX17" s="666"/>
      <c r="FY17" s="666"/>
      <c r="FZ17" s="666"/>
      <c r="GA17" s="666"/>
      <c r="GB17" s="666"/>
      <c r="GC17" s="666"/>
      <c r="GD17" s="666"/>
      <c r="GE17" s="666"/>
    </row>
    <row r="18" spans="1:67" s="3" customFormat="1" ht="15">
      <c r="A18" s="638">
        <v>1</v>
      </c>
      <c r="B18" s="653"/>
      <c r="C18" s="653"/>
      <c r="D18" s="653"/>
      <c r="E18" s="653"/>
      <c r="F18" s="654"/>
      <c r="G18" s="650">
        <v>2</v>
      </c>
      <c r="H18" s="650"/>
      <c r="I18" s="650"/>
      <c r="J18" s="650"/>
      <c r="K18" s="650"/>
      <c r="L18" s="650"/>
      <c r="M18" s="650"/>
      <c r="N18" s="650"/>
      <c r="O18" s="650"/>
      <c r="P18" s="650"/>
      <c r="Q18" s="650"/>
      <c r="R18" s="650"/>
      <c r="S18" s="650"/>
      <c r="T18" s="650"/>
      <c r="U18" s="650"/>
      <c r="V18" s="650"/>
      <c r="W18" s="650"/>
      <c r="X18" s="650"/>
      <c r="Y18" s="650"/>
      <c r="Z18" s="650"/>
      <c r="AA18" s="650"/>
      <c r="AB18" s="650"/>
      <c r="AC18" s="650"/>
      <c r="AD18" s="650"/>
      <c r="AE18" s="650"/>
      <c r="AF18" s="650"/>
      <c r="AG18" s="650"/>
      <c r="AH18" s="650"/>
      <c r="AI18" s="650"/>
      <c r="AJ18" s="650"/>
      <c r="AK18" s="650"/>
      <c r="AL18" s="650"/>
      <c r="AM18" s="650"/>
      <c r="AN18" s="650"/>
      <c r="AO18" s="650"/>
      <c r="AP18" s="650"/>
      <c r="AQ18" s="650"/>
      <c r="AR18" s="650"/>
      <c r="AS18" s="650"/>
      <c r="AT18" s="650"/>
      <c r="AU18" s="650"/>
      <c r="AV18" s="650"/>
      <c r="AW18" s="650"/>
      <c r="AX18" s="650"/>
      <c r="AY18" s="650"/>
      <c r="AZ18" s="650"/>
      <c r="BA18" s="650"/>
      <c r="BB18" s="650"/>
      <c r="BC18" s="650"/>
      <c r="BD18" s="650"/>
      <c r="BE18" s="650"/>
      <c r="BF18" s="637">
        <v>3</v>
      </c>
      <c r="BG18" s="637"/>
      <c r="BH18" s="637"/>
      <c r="BI18" s="637"/>
      <c r="BJ18" s="637"/>
      <c r="BK18" s="637"/>
      <c r="BL18" s="637"/>
      <c r="BM18" s="637"/>
      <c r="BN18" s="637"/>
      <c r="BO18" s="637"/>
    </row>
    <row r="19" spans="1:80" s="3" customFormat="1" ht="84.75" customHeight="1">
      <c r="A19" s="638" t="s">
        <v>144</v>
      </c>
      <c r="B19" s="653"/>
      <c r="C19" s="653"/>
      <c r="D19" s="653"/>
      <c r="E19" s="653"/>
      <c r="F19" s="654"/>
      <c r="G19" s="50"/>
      <c r="H19" s="655" t="s">
        <v>145</v>
      </c>
      <c r="I19" s="655"/>
      <c r="J19" s="655"/>
      <c r="K19" s="655"/>
      <c r="L19" s="655"/>
      <c r="M19" s="655"/>
      <c r="N19" s="655"/>
      <c r="O19" s="655"/>
      <c r="P19" s="655"/>
      <c r="Q19" s="655"/>
      <c r="R19" s="655"/>
      <c r="S19" s="655"/>
      <c r="T19" s="655"/>
      <c r="U19" s="655"/>
      <c r="V19" s="655"/>
      <c r="W19" s="655"/>
      <c r="X19" s="655"/>
      <c r="Y19" s="655"/>
      <c r="Z19" s="655"/>
      <c r="AA19" s="655"/>
      <c r="AB19" s="655"/>
      <c r="AC19" s="655"/>
      <c r="AD19" s="655"/>
      <c r="AE19" s="655"/>
      <c r="AF19" s="655"/>
      <c r="AG19" s="655"/>
      <c r="AH19" s="655"/>
      <c r="AI19" s="655"/>
      <c r="AJ19" s="655"/>
      <c r="AK19" s="655"/>
      <c r="AL19" s="655"/>
      <c r="AM19" s="655"/>
      <c r="AN19" s="655"/>
      <c r="AO19" s="655"/>
      <c r="AP19" s="655"/>
      <c r="AQ19" s="655"/>
      <c r="AR19" s="655"/>
      <c r="AS19" s="655"/>
      <c r="AT19" s="655"/>
      <c r="AU19" s="655"/>
      <c r="AV19" s="655"/>
      <c r="AW19" s="655"/>
      <c r="AX19" s="655"/>
      <c r="AY19" s="655"/>
      <c r="AZ19" s="655"/>
      <c r="BA19" s="655"/>
      <c r="BB19" s="655"/>
      <c r="BC19" s="655"/>
      <c r="BD19" s="655"/>
      <c r="BE19" s="656"/>
      <c r="BF19" s="657">
        <v>0</v>
      </c>
      <c r="BG19" s="658"/>
      <c r="BH19" s="658"/>
      <c r="BI19" s="658"/>
      <c r="BJ19" s="658"/>
      <c r="BK19" s="658"/>
      <c r="BL19" s="658"/>
      <c r="BM19" s="659"/>
      <c r="BN19" s="659"/>
      <c r="BO19" s="660"/>
      <c r="BR19" s="652"/>
      <c r="BS19" s="652"/>
      <c r="BT19" s="652"/>
      <c r="BU19" s="652"/>
      <c r="BV19" s="652"/>
      <c r="BW19" s="652"/>
      <c r="BX19" s="652"/>
      <c r="BY19" s="652"/>
      <c r="BZ19" s="652"/>
      <c r="CA19" s="652"/>
      <c r="CB19" s="652"/>
    </row>
    <row r="20" spans="1:67" s="3" customFormat="1" ht="85.5" customHeight="1">
      <c r="A20" s="638" t="s">
        <v>146</v>
      </c>
      <c r="B20" s="653"/>
      <c r="C20" s="653"/>
      <c r="D20" s="653"/>
      <c r="E20" s="653"/>
      <c r="F20" s="654"/>
      <c r="G20" s="50"/>
      <c r="H20" s="655" t="s">
        <v>147</v>
      </c>
      <c r="I20" s="655"/>
      <c r="J20" s="655"/>
      <c r="K20" s="655"/>
      <c r="L20" s="655"/>
      <c r="M20" s="655"/>
      <c r="N20" s="655"/>
      <c r="O20" s="655"/>
      <c r="P20" s="655"/>
      <c r="Q20" s="655"/>
      <c r="R20" s="655"/>
      <c r="S20" s="655"/>
      <c r="T20" s="655"/>
      <c r="U20" s="655"/>
      <c r="V20" s="655"/>
      <c r="W20" s="655"/>
      <c r="X20" s="655"/>
      <c r="Y20" s="655"/>
      <c r="Z20" s="655"/>
      <c r="AA20" s="655"/>
      <c r="AB20" s="655"/>
      <c r="AC20" s="655"/>
      <c r="AD20" s="655"/>
      <c r="AE20" s="655"/>
      <c r="AF20" s="655"/>
      <c r="AG20" s="655"/>
      <c r="AH20" s="655"/>
      <c r="AI20" s="655"/>
      <c r="AJ20" s="655"/>
      <c r="AK20" s="655"/>
      <c r="AL20" s="655"/>
      <c r="AM20" s="655"/>
      <c r="AN20" s="655"/>
      <c r="AO20" s="655"/>
      <c r="AP20" s="655"/>
      <c r="AQ20" s="655"/>
      <c r="AR20" s="655"/>
      <c r="AS20" s="655"/>
      <c r="AT20" s="655"/>
      <c r="AU20" s="655"/>
      <c r="AV20" s="655"/>
      <c r="AW20" s="655"/>
      <c r="AX20" s="655"/>
      <c r="AY20" s="655"/>
      <c r="AZ20" s="655"/>
      <c r="BA20" s="655"/>
      <c r="BB20" s="655"/>
      <c r="BC20" s="655"/>
      <c r="BD20" s="655"/>
      <c r="BE20" s="656"/>
      <c r="BF20" s="657">
        <v>0</v>
      </c>
      <c r="BG20" s="658"/>
      <c r="BH20" s="658"/>
      <c r="BI20" s="658"/>
      <c r="BJ20" s="658"/>
      <c r="BK20" s="658"/>
      <c r="BL20" s="658"/>
      <c r="BM20" s="659"/>
      <c r="BN20" s="659"/>
      <c r="BO20" s="660"/>
    </row>
    <row r="21" spans="1:67" s="3" customFormat="1" ht="32.25" customHeight="1">
      <c r="A21" s="638" t="s">
        <v>148</v>
      </c>
      <c r="B21" s="653"/>
      <c r="C21" s="653"/>
      <c r="D21" s="653"/>
      <c r="E21" s="653"/>
      <c r="F21" s="654"/>
      <c r="G21" s="50"/>
      <c r="H21" s="655" t="s">
        <v>149</v>
      </c>
      <c r="I21" s="655"/>
      <c r="J21" s="655"/>
      <c r="K21" s="655"/>
      <c r="L21" s="655"/>
      <c r="M21" s="655"/>
      <c r="N21" s="655"/>
      <c r="O21" s="655"/>
      <c r="P21" s="655"/>
      <c r="Q21" s="655"/>
      <c r="R21" s="655"/>
      <c r="S21" s="655"/>
      <c r="T21" s="655"/>
      <c r="U21" s="655"/>
      <c r="V21" s="655"/>
      <c r="W21" s="655"/>
      <c r="X21" s="655"/>
      <c r="Y21" s="655"/>
      <c r="Z21" s="655"/>
      <c r="AA21" s="655"/>
      <c r="AB21" s="655"/>
      <c r="AC21" s="655"/>
      <c r="AD21" s="655"/>
      <c r="AE21" s="655"/>
      <c r="AF21" s="655"/>
      <c r="AG21" s="655"/>
      <c r="AH21" s="655"/>
      <c r="AI21" s="655"/>
      <c r="AJ21" s="655"/>
      <c r="AK21" s="655"/>
      <c r="AL21" s="655"/>
      <c r="AM21" s="655"/>
      <c r="AN21" s="655"/>
      <c r="AO21" s="655"/>
      <c r="AP21" s="655"/>
      <c r="AQ21" s="655"/>
      <c r="AR21" s="655"/>
      <c r="AS21" s="655"/>
      <c r="AT21" s="655"/>
      <c r="AU21" s="655"/>
      <c r="AV21" s="655"/>
      <c r="AW21" s="655"/>
      <c r="AX21" s="655"/>
      <c r="AY21" s="655"/>
      <c r="AZ21" s="655"/>
      <c r="BA21" s="655"/>
      <c r="BB21" s="655"/>
      <c r="BC21" s="655"/>
      <c r="BD21" s="655"/>
      <c r="BE21" s="656"/>
      <c r="BF21" s="661">
        <f>BF19/MAX(1,(BF19-BF20))</f>
        <v>0</v>
      </c>
      <c r="BG21" s="662"/>
      <c r="BH21" s="662"/>
      <c r="BI21" s="662"/>
      <c r="BJ21" s="662"/>
      <c r="BK21" s="662"/>
      <c r="BL21" s="662"/>
      <c r="BM21" s="663"/>
      <c r="BN21" s="663"/>
      <c r="BO21" s="664"/>
    </row>
    <row r="22" ht="30" customHeight="1"/>
    <row r="23" spans="1:67" s="51" customFormat="1" ht="21" customHeight="1">
      <c r="A23" s="11"/>
      <c r="B23" s="11" t="s">
        <v>150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69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</row>
    <row r="24" spans="1:67" s="51" customFormat="1" ht="30" customHeight="1">
      <c r="A24" s="11"/>
      <c r="B24" s="11" t="s">
        <v>241</v>
      </c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69">
        <f>BF19/MAX(1,BF19-BF20)</f>
        <v>0</v>
      </c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</row>
    <row r="25" ht="99" customHeight="1"/>
    <row r="26" spans="5:72" ht="18.75">
      <c r="E26" s="645" t="s">
        <v>348</v>
      </c>
      <c r="F26" s="645"/>
      <c r="G26" s="645"/>
      <c r="H26" s="645"/>
      <c r="I26" s="645"/>
      <c r="J26" s="645"/>
      <c r="K26" s="645"/>
      <c r="L26" s="645"/>
      <c r="M26" s="645"/>
      <c r="N26" s="645"/>
      <c r="O26" s="645"/>
      <c r="P26" s="645"/>
      <c r="Q26" s="645"/>
      <c r="R26" s="645"/>
      <c r="S26" s="645"/>
      <c r="T26" s="645"/>
      <c r="U26" s="645"/>
      <c r="V26" s="645"/>
      <c r="W26" s="645"/>
      <c r="X26" s="645"/>
      <c r="Y26" s="645"/>
      <c r="Z26" s="645"/>
      <c r="AA26" s="645"/>
      <c r="AB26" s="645"/>
      <c r="AC26" s="645"/>
      <c r="AD26" s="645"/>
      <c r="AE26" s="645"/>
      <c r="AF26" s="645"/>
      <c r="AG26" s="645"/>
      <c r="AH26" s="645"/>
      <c r="AI26" s="645"/>
      <c r="AJ26" s="645"/>
      <c r="AK26" s="645"/>
      <c r="AL26" s="645"/>
      <c r="AM26" s="645"/>
      <c r="AN26" s="645"/>
      <c r="AO26" s="645"/>
      <c r="AP26" s="645"/>
      <c r="AQ26" s="645"/>
      <c r="AR26" s="645"/>
      <c r="AS26" s="263"/>
      <c r="AT26" s="263"/>
      <c r="AU26" s="263"/>
      <c r="AV26" s="263"/>
      <c r="AW26" s="636" t="s">
        <v>349</v>
      </c>
      <c r="AX26" s="636"/>
      <c r="AY26" s="636"/>
      <c r="AZ26" s="636"/>
      <c r="BA26" s="636"/>
      <c r="BB26" s="52"/>
      <c r="BC26" s="52"/>
      <c r="BD26" s="52"/>
      <c r="BE26" s="44"/>
      <c r="BF26" s="44"/>
      <c r="BG26" s="44"/>
      <c r="BH26" s="44"/>
      <c r="BI26" s="44"/>
      <c r="BJ26" s="44"/>
      <c r="BK26" s="44"/>
      <c r="BL26" s="44"/>
      <c r="BM26" s="52"/>
      <c r="BN26" s="52"/>
      <c r="BO26" s="52"/>
      <c r="BP26" s="52"/>
      <c r="BQ26" s="52"/>
      <c r="BT26" s="31"/>
    </row>
    <row r="27" spans="5:72" ht="18.75">
      <c r="E27" s="634" t="s">
        <v>8</v>
      </c>
      <c r="F27" s="634"/>
      <c r="G27" s="634"/>
      <c r="H27" s="634"/>
      <c r="I27" s="634"/>
      <c r="J27" s="634"/>
      <c r="K27" s="634"/>
      <c r="L27" s="634"/>
      <c r="M27" s="634"/>
      <c r="N27" s="634"/>
      <c r="O27" s="634"/>
      <c r="P27" s="634"/>
      <c r="Q27" s="634"/>
      <c r="R27" s="634"/>
      <c r="S27" s="634"/>
      <c r="T27" s="634"/>
      <c r="U27" s="634"/>
      <c r="V27" s="634"/>
      <c r="W27" s="634"/>
      <c r="X27" s="634"/>
      <c r="Y27" s="634"/>
      <c r="Z27" s="634"/>
      <c r="AA27" s="634"/>
      <c r="AB27" s="634"/>
      <c r="AC27" s="634"/>
      <c r="AD27" s="634"/>
      <c r="AE27" s="634"/>
      <c r="AF27" s="634"/>
      <c r="AG27" s="634"/>
      <c r="AH27" s="634"/>
      <c r="AI27" s="634"/>
      <c r="AJ27" s="634"/>
      <c r="AK27" s="634"/>
      <c r="AL27" s="634"/>
      <c r="AM27" s="634"/>
      <c r="AN27" s="634"/>
      <c r="AO27" s="634"/>
      <c r="AP27" s="634"/>
      <c r="AQ27" s="634"/>
      <c r="AR27" s="634"/>
      <c r="AS27" s="37"/>
      <c r="AW27" s="635" t="s">
        <v>9</v>
      </c>
      <c r="AX27" s="635"/>
      <c r="AY27" s="635"/>
      <c r="AZ27" s="635"/>
      <c r="BA27" s="635"/>
      <c r="BB27" s="53"/>
      <c r="BC27" s="53"/>
      <c r="BD27" s="53"/>
      <c r="BE27" s="54" t="s">
        <v>10</v>
      </c>
      <c r="BF27" s="54"/>
      <c r="BG27" s="54"/>
      <c r="BH27" s="54"/>
      <c r="BI27" s="54"/>
      <c r="BJ27" s="54"/>
      <c r="BK27" s="54"/>
      <c r="BL27" s="54"/>
      <c r="BM27" s="53"/>
      <c r="BN27" s="53"/>
      <c r="BO27" s="53"/>
      <c r="BP27" s="53"/>
      <c r="BQ27" s="53"/>
      <c r="BT27" s="31"/>
    </row>
  </sheetData>
  <sheetProtection/>
  <mergeCells count="24">
    <mergeCell ref="A8:BO8"/>
    <mergeCell ref="A11:BO11"/>
    <mergeCell ref="BX14:GE17"/>
    <mergeCell ref="A17:F17"/>
    <mergeCell ref="G17:BE17"/>
    <mergeCell ref="BF17:BO17"/>
    <mergeCell ref="M14:BA14"/>
    <mergeCell ref="BF21:BO21"/>
    <mergeCell ref="A18:F18"/>
    <mergeCell ref="G18:BE18"/>
    <mergeCell ref="BF18:BO18"/>
    <mergeCell ref="A19:F19"/>
    <mergeCell ref="H19:BE19"/>
    <mergeCell ref="BF19:BO19"/>
    <mergeCell ref="AW26:BA26"/>
    <mergeCell ref="BR19:CB19"/>
    <mergeCell ref="E26:AR26"/>
    <mergeCell ref="E27:AR27"/>
    <mergeCell ref="AW27:BA27"/>
    <mergeCell ref="A20:F20"/>
    <mergeCell ref="H20:BE20"/>
    <mergeCell ref="BF20:BO20"/>
    <mergeCell ref="A21:F21"/>
    <mergeCell ref="H21:BE21"/>
  </mergeCells>
  <printOptions/>
  <pageMargins left="0.7874015748031497" right="0.31496062992125984" top="0.7874015748031497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
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BT20"/>
  <sheetViews>
    <sheetView view="pageBreakPreview" zoomScaleSheetLayoutView="100" zoomScalePageLayoutView="0" workbookViewId="0" topLeftCell="A10">
      <selection activeCell="AA5" sqref="AA5"/>
    </sheetView>
  </sheetViews>
  <sheetFormatPr defaultColWidth="0.875" defaultRowHeight="12.75"/>
  <cols>
    <col min="1" max="52" width="0.875" style="11" customWidth="1"/>
    <col min="53" max="53" width="15.625" style="11" customWidth="1"/>
    <col min="54" max="56" width="0.875" style="11" customWidth="1"/>
    <col min="57" max="57" width="17.00390625" style="11" customWidth="1"/>
    <col min="58" max="66" width="0.875" style="11" customWidth="1"/>
    <col min="67" max="67" width="3.375" style="11" customWidth="1"/>
    <col min="68" max="16384" width="0.875" style="11" customWidth="1"/>
  </cols>
  <sheetData>
    <row r="1" spans="1:67" s="3" customFormat="1" ht="15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</row>
    <row r="2" spans="1:67" s="3" customFormat="1" ht="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7"/>
    </row>
    <row r="3" spans="1:67" s="59" customFormat="1" ht="48" customHeight="1">
      <c r="A3" s="676" t="s">
        <v>156</v>
      </c>
      <c r="B3" s="676"/>
      <c r="C3" s="676"/>
      <c r="D3" s="676"/>
      <c r="E3" s="676"/>
      <c r="F3" s="676"/>
      <c r="G3" s="676"/>
      <c r="H3" s="676"/>
      <c r="I3" s="676"/>
      <c r="J3" s="676"/>
      <c r="K3" s="676"/>
      <c r="L3" s="676"/>
      <c r="M3" s="676"/>
      <c r="N3" s="676"/>
      <c r="O3" s="676"/>
      <c r="P3" s="676"/>
      <c r="Q3" s="676"/>
      <c r="R3" s="676"/>
      <c r="S3" s="676"/>
      <c r="T3" s="676"/>
      <c r="U3" s="676"/>
      <c r="V3" s="676"/>
      <c r="W3" s="676"/>
      <c r="X3" s="676"/>
      <c r="Y3" s="676"/>
      <c r="Z3" s="676"/>
      <c r="AA3" s="676"/>
      <c r="AB3" s="676"/>
      <c r="AC3" s="676"/>
      <c r="AD3" s="676"/>
      <c r="AE3" s="676"/>
      <c r="AF3" s="676"/>
      <c r="AG3" s="676"/>
      <c r="AH3" s="676"/>
      <c r="AI3" s="676"/>
      <c r="AJ3" s="676"/>
      <c r="AK3" s="676"/>
      <c r="AL3" s="676"/>
      <c r="AM3" s="676"/>
      <c r="AN3" s="676"/>
      <c r="AO3" s="676"/>
      <c r="AP3" s="676"/>
      <c r="AQ3" s="676"/>
      <c r="AR3" s="676"/>
      <c r="AS3" s="676"/>
      <c r="AT3" s="676"/>
      <c r="AU3" s="676"/>
      <c r="AV3" s="676"/>
      <c r="AW3" s="676"/>
      <c r="AX3" s="676"/>
      <c r="AY3" s="676"/>
      <c r="AZ3" s="676"/>
      <c r="BA3" s="676"/>
      <c r="BB3" s="676"/>
      <c r="BC3" s="676"/>
      <c r="BD3" s="676"/>
      <c r="BE3" s="676"/>
      <c r="BF3" s="676"/>
      <c r="BG3" s="676"/>
      <c r="BH3" s="676"/>
      <c r="BI3" s="676"/>
      <c r="BJ3" s="676"/>
      <c r="BK3" s="676"/>
      <c r="BL3" s="676"/>
      <c r="BM3" s="676"/>
      <c r="BN3" s="676"/>
      <c r="BO3" s="676"/>
    </row>
    <row r="4" spans="12:67" s="59" customFormat="1" ht="15.75">
      <c r="L4" s="60"/>
      <c r="M4" s="61" t="s">
        <v>139</v>
      </c>
      <c r="N4" s="60"/>
      <c r="O4" s="60"/>
      <c r="P4" s="60"/>
      <c r="Q4" s="60"/>
      <c r="R4" s="60"/>
      <c r="W4" s="62"/>
      <c r="X4" s="62"/>
      <c r="Y4" s="62"/>
      <c r="Z4" s="62"/>
      <c r="AA4" s="63" t="s">
        <v>371</v>
      </c>
      <c r="AB4" s="64"/>
      <c r="AC4" s="64"/>
      <c r="AD4" s="64"/>
      <c r="AE4" s="64"/>
      <c r="AF4" s="64"/>
      <c r="AG4" s="65"/>
      <c r="AH4" s="65"/>
      <c r="AI4" s="65"/>
      <c r="AJ4" s="65"/>
      <c r="AS4" s="60"/>
      <c r="AT4" s="60"/>
      <c r="AU4" s="60"/>
      <c r="AV4" s="60"/>
      <c r="AW4" s="60"/>
      <c r="AX4" s="60"/>
      <c r="AY4" s="60"/>
      <c r="AZ4" s="60"/>
      <c r="BL4" s="60"/>
      <c r="BM4" s="60"/>
      <c r="BN4" s="60"/>
      <c r="BO4" s="60"/>
    </row>
    <row r="5" spans="1:67" s="59" customFormat="1" ht="3" customHeight="1">
      <c r="A5" s="66"/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  <c r="AR5" s="60"/>
      <c r="AS5" s="60"/>
      <c r="AT5" s="60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  <c r="BG5" s="60"/>
      <c r="BH5" s="60"/>
      <c r="BI5" s="60"/>
      <c r="BJ5" s="60"/>
      <c r="BK5" s="60"/>
      <c r="BL5" s="60"/>
      <c r="BM5" s="60"/>
      <c r="BN5" s="60"/>
      <c r="BO5" s="67"/>
    </row>
    <row r="6" spans="2:67" s="8" customFormat="1" ht="20.25" customHeight="1"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78" t="str">
        <f>'Ф.2.1.'!K15</f>
        <v>ООО "Долина-Центр-С"</v>
      </c>
      <c r="N6" s="678"/>
      <c r="O6" s="678"/>
      <c r="P6" s="678"/>
      <c r="Q6" s="678"/>
      <c r="R6" s="678"/>
      <c r="S6" s="678"/>
      <c r="T6" s="678"/>
      <c r="U6" s="678"/>
      <c r="V6" s="678"/>
      <c r="W6" s="678"/>
      <c r="X6" s="678"/>
      <c r="Y6" s="678"/>
      <c r="Z6" s="678"/>
      <c r="AA6" s="678"/>
      <c r="AB6" s="678"/>
      <c r="AC6" s="678"/>
      <c r="AD6" s="678"/>
      <c r="AE6" s="678"/>
      <c r="AF6" s="678"/>
      <c r="AG6" s="678"/>
      <c r="AH6" s="678"/>
      <c r="AI6" s="678"/>
      <c r="AJ6" s="678"/>
      <c r="AK6" s="678"/>
      <c r="AL6" s="678"/>
      <c r="AM6" s="678"/>
      <c r="AN6" s="678"/>
      <c r="AO6" s="678"/>
      <c r="AP6" s="678"/>
      <c r="AQ6" s="678"/>
      <c r="AR6" s="678"/>
      <c r="AS6" s="678"/>
      <c r="AT6" s="678"/>
      <c r="AU6" s="678"/>
      <c r="AV6" s="678"/>
      <c r="AW6" s="678"/>
      <c r="AX6" s="678"/>
      <c r="AY6" s="678"/>
      <c r="AZ6" s="678"/>
      <c r="BA6" s="678"/>
      <c r="BB6" s="678"/>
      <c r="BC6" s="678"/>
      <c r="BD6" s="678"/>
      <c r="BE6" s="678"/>
      <c r="BF6" s="68"/>
      <c r="BG6" s="68"/>
      <c r="BH6" s="68"/>
      <c r="BI6" s="68"/>
      <c r="BJ6" s="68"/>
      <c r="BK6" s="68"/>
      <c r="BL6" s="68"/>
      <c r="BM6" s="68"/>
      <c r="BN6" s="68"/>
      <c r="BO6" s="68"/>
    </row>
    <row r="7" spans="2:67" s="8" customFormat="1" ht="15"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9" t="s">
        <v>141</v>
      </c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  <c r="BK7" s="69"/>
      <c r="BL7" s="70"/>
      <c r="BM7" s="70"/>
      <c r="BN7" s="70"/>
      <c r="BO7" s="70"/>
    </row>
    <row r="8" spans="1:67" s="8" customFormat="1" ht="6" customHeight="1">
      <c r="A8" s="71"/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72"/>
      <c r="BK8" s="72"/>
      <c r="BL8" s="72"/>
      <c r="BM8" s="72"/>
      <c r="BN8" s="72"/>
      <c r="BO8" s="73"/>
    </row>
    <row r="9" spans="1:67" s="171" customFormat="1" ht="30.75" customHeight="1">
      <c r="A9" s="648" t="s">
        <v>142</v>
      </c>
      <c r="B9" s="649"/>
      <c r="C9" s="649"/>
      <c r="D9" s="649"/>
      <c r="E9" s="649"/>
      <c r="F9" s="649"/>
      <c r="G9" s="649" t="s">
        <v>28</v>
      </c>
      <c r="H9" s="649"/>
      <c r="I9" s="649"/>
      <c r="J9" s="649"/>
      <c r="K9" s="649"/>
      <c r="L9" s="649"/>
      <c r="M9" s="649"/>
      <c r="N9" s="649"/>
      <c r="O9" s="649"/>
      <c r="P9" s="649"/>
      <c r="Q9" s="649"/>
      <c r="R9" s="649"/>
      <c r="S9" s="649"/>
      <c r="T9" s="649"/>
      <c r="U9" s="649"/>
      <c r="V9" s="649"/>
      <c r="W9" s="649"/>
      <c r="X9" s="649"/>
      <c r="Y9" s="649"/>
      <c r="Z9" s="649"/>
      <c r="AA9" s="649"/>
      <c r="AB9" s="649"/>
      <c r="AC9" s="649"/>
      <c r="AD9" s="649"/>
      <c r="AE9" s="649"/>
      <c r="AF9" s="649"/>
      <c r="AG9" s="649"/>
      <c r="AH9" s="649"/>
      <c r="AI9" s="649"/>
      <c r="AJ9" s="649"/>
      <c r="AK9" s="649"/>
      <c r="AL9" s="649"/>
      <c r="AM9" s="649"/>
      <c r="AN9" s="649"/>
      <c r="AO9" s="649"/>
      <c r="AP9" s="649"/>
      <c r="AQ9" s="649"/>
      <c r="AR9" s="649"/>
      <c r="AS9" s="649"/>
      <c r="AT9" s="649"/>
      <c r="AU9" s="649"/>
      <c r="AV9" s="649"/>
      <c r="AW9" s="649"/>
      <c r="AX9" s="649"/>
      <c r="AY9" s="649"/>
      <c r="AZ9" s="649"/>
      <c r="BA9" s="649"/>
      <c r="BB9" s="649"/>
      <c r="BC9" s="649"/>
      <c r="BD9" s="649"/>
      <c r="BE9" s="649"/>
      <c r="BF9" s="648" t="s">
        <v>143</v>
      </c>
      <c r="BG9" s="648"/>
      <c r="BH9" s="648"/>
      <c r="BI9" s="648"/>
      <c r="BJ9" s="649"/>
      <c r="BK9" s="649"/>
      <c r="BL9" s="649"/>
      <c r="BM9" s="649"/>
      <c r="BN9" s="649"/>
      <c r="BO9" s="649"/>
    </row>
    <row r="10" spans="1:67" s="171" customFormat="1" ht="15">
      <c r="A10" s="651">
        <v>1</v>
      </c>
      <c r="B10" s="651"/>
      <c r="C10" s="651"/>
      <c r="D10" s="651"/>
      <c r="E10" s="651"/>
      <c r="F10" s="651"/>
      <c r="G10" s="677">
        <v>2</v>
      </c>
      <c r="H10" s="677"/>
      <c r="I10" s="677"/>
      <c r="J10" s="677"/>
      <c r="K10" s="677"/>
      <c r="L10" s="677"/>
      <c r="M10" s="677"/>
      <c r="N10" s="677"/>
      <c r="O10" s="677"/>
      <c r="P10" s="677"/>
      <c r="Q10" s="677"/>
      <c r="R10" s="677"/>
      <c r="S10" s="677"/>
      <c r="T10" s="677"/>
      <c r="U10" s="677"/>
      <c r="V10" s="677"/>
      <c r="W10" s="677"/>
      <c r="X10" s="677"/>
      <c r="Y10" s="677"/>
      <c r="Z10" s="677"/>
      <c r="AA10" s="677"/>
      <c r="AB10" s="677"/>
      <c r="AC10" s="677"/>
      <c r="AD10" s="677"/>
      <c r="AE10" s="677"/>
      <c r="AF10" s="677"/>
      <c r="AG10" s="677"/>
      <c r="AH10" s="677"/>
      <c r="AI10" s="677"/>
      <c r="AJ10" s="677"/>
      <c r="AK10" s="677"/>
      <c r="AL10" s="677"/>
      <c r="AM10" s="677"/>
      <c r="AN10" s="677"/>
      <c r="AO10" s="677"/>
      <c r="AP10" s="677"/>
      <c r="AQ10" s="677"/>
      <c r="AR10" s="677"/>
      <c r="AS10" s="677"/>
      <c r="AT10" s="677"/>
      <c r="AU10" s="677"/>
      <c r="AV10" s="677"/>
      <c r="AW10" s="677"/>
      <c r="AX10" s="677"/>
      <c r="AY10" s="677"/>
      <c r="AZ10" s="677"/>
      <c r="BA10" s="677"/>
      <c r="BB10" s="677"/>
      <c r="BC10" s="677"/>
      <c r="BD10" s="677"/>
      <c r="BE10" s="677"/>
      <c r="BF10" s="651">
        <v>3</v>
      </c>
      <c r="BG10" s="651"/>
      <c r="BH10" s="651"/>
      <c r="BI10" s="651"/>
      <c r="BJ10" s="651"/>
      <c r="BK10" s="651"/>
      <c r="BL10" s="651"/>
      <c r="BM10" s="651"/>
      <c r="BN10" s="651"/>
      <c r="BO10" s="651"/>
    </row>
    <row r="11" spans="1:67" s="171" customFormat="1" ht="80.25" customHeight="1">
      <c r="A11" s="651" t="s">
        <v>144</v>
      </c>
      <c r="B11" s="651"/>
      <c r="C11" s="651"/>
      <c r="D11" s="651"/>
      <c r="E11" s="651"/>
      <c r="F11" s="669"/>
      <c r="G11" s="172"/>
      <c r="H11" s="670" t="s">
        <v>157</v>
      </c>
      <c r="I11" s="670"/>
      <c r="J11" s="670"/>
      <c r="K11" s="670"/>
      <c r="L11" s="670"/>
      <c r="M11" s="670"/>
      <c r="N11" s="670"/>
      <c r="O11" s="670"/>
      <c r="P11" s="670"/>
      <c r="Q11" s="670"/>
      <c r="R11" s="670"/>
      <c r="S11" s="670"/>
      <c r="T11" s="670"/>
      <c r="U11" s="670"/>
      <c r="V11" s="670"/>
      <c r="W11" s="670"/>
      <c r="X11" s="670"/>
      <c r="Y11" s="670"/>
      <c r="Z11" s="670"/>
      <c r="AA11" s="670"/>
      <c r="AB11" s="670"/>
      <c r="AC11" s="670"/>
      <c r="AD11" s="670"/>
      <c r="AE11" s="670"/>
      <c r="AF11" s="670"/>
      <c r="AG11" s="670"/>
      <c r="AH11" s="670"/>
      <c r="AI11" s="670"/>
      <c r="AJ11" s="670"/>
      <c r="AK11" s="670"/>
      <c r="AL11" s="670"/>
      <c r="AM11" s="670"/>
      <c r="AN11" s="670"/>
      <c r="AO11" s="670"/>
      <c r="AP11" s="670"/>
      <c r="AQ11" s="670"/>
      <c r="AR11" s="670"/>
      <c r="AS11" s="670"/>
      <c r="AT11" s="670"/>
      <c r="AU11" s="670"/>
      <c r="AV11" s="670"/>
      <c r="AW11" s="670"/>
      <c r="AX11" s="670"/>
      <c r="AY11" s="670"/>
      <c r="AZ11" s="670"/>
      <c r="BA11" s="670"/>
      <c r="BB11" s="670"/>
      <c r="BC11" s="670"/>
      <c r="BD11" s="670"/>
      <c r="BE11" s="671"/>
      <c r="BF11" s="641">
        <v>0</v>
      </c>
      <c r="BG11" s="642"/>
      <c r="BH11" s="642"/>
      <c r="BI11" s="642"/>
      <c r="BJ11" s="642"/>
      <c r="BK11" s="642"/>
      <c r="BL11" s="642"/>
      <c r="BM11" s="643"/>
      <c r="BN11" s="643"/>
      <c r="BO11" s="644"/>
    </row>
    <row r="12" spans="1:67" s="171" customFormat="1" ht="55.5" customHeight="1">
      <c r="A12" s="651" t="s">
        <v>146</v>
      </c>
      <c r="B12" s="651"/>
      <c r="C12" s="651"/>
      <c r="D12" s="651"/>
      <c r="E12" s="651"/>
      <c r="F12" s="669"/>
      <c r="G12" s="172"/>
      <c r="H12" s="670" t="s">
        <v>224</v>
      </c>
      <c r="I12" s="670"/>
      <c r="J12" s="670"/>
      <c r="K12" s="670"/>
      <c r="L12" s="670"/>
      <c r="M12" s="670"/>
      <c r="N12" s="670"/>
      <c r="O12" s="670"/>
      <c r="P12" s="670"/>
      <c r="Q12" s="670"/>
      <c r="R12" s="670"/>
      <c r="S12" s="670"/>
      <c r="T12" s="670"/>
      <c r="U12" s="670"/>
      <c r="V12" s="670"/>
      <c r="W12" s="670"/>
      <c r="X12" s="670"/>
      <c r="Y12" s="670"/>
      <c r="Z12" s="670"/>
      <c r="AA12" s="670"/>
      <c r="AB12" s="670"/>
      <c r="AC12" s="670"/>
      <c r="AD12" s="670"/>
      <c r="AE12" s="670"/>
      <c r="AF12" s="670"/>
      <c r="AG12" s="670"/>
      <c r="AH12" s="670"/>
      <c r="AI12" s="670"/>
      <c r="AJ12" s="670"/>
      <c r="AK12" s="670"/>
      <c r="AL12" s="670"/>
      <c r="AM12" s="670"/>
      <c r="AN12" s="670"/>
      <c r="AO12" s="670"/>
      <c r="AP12" s="670"/>
      <c r="AQ12" s="670"/>
      <c r="AR12" s="670"/>
      <c r="AS12" s="670"/>
      <c r="AT12" s="670"/>
      <c r="AU12" s="670"/>
      <c r="AV12" s="670"/>
      <c r="AW12" s="670"/>
      <c r="AX12" s="670"/>
      <c r="AY12" s="670"/>
      <c r="AZ12" s="670"/>
      <c r="BA12" s="670"/>
      <c r="BB12" s="670"/>
      <c r="BC12" s="670"/>
      <c r="BD12" s="670"/>
      <c r="BE12" s="671"/>
      <c r="BF12" s="672">
        <v>0</v>
      </c>
      <c r="BG12" s="673"/>
      <c r="BH12" s="673"/>
      <c r="BI12" s="673"/>
      <c r="BJ12" s="673"/>
      <c r="BK12" s="673"/>
      <c r="BL12" s="673"/>
      <c r="BM12" s="674"/>
      <c r="BN12" s="674"/>
      <c r="BO12" s="675"/>
    </row>
    <row r="13" spans="1:67" s="171" customFormat="1" ht="51" customHeight="1">
      <c r="A13" s="651" t="s">
        <v>148</v>
      </c>
      <c r="B13" s="651"/>
      <c r="C13" s="651"/>
      <c r="D13" s="651"/>
      <c r="E13" s="651"/>
      <c r="F13" s="669"/>
      <c r="G13" s="172"/>
      <c r="H13" s="670" t="s">
        <v>158</v>
      </c>
      <c r="I13" s="670"/>
      <c r="J13" s="670"/>
      <c r="K13" s="670"/>
      <c r="L13" s="670"/>
      <c r="M13" s="670"/>
      <c r="N13" s="670"/>
      <c r="O13" s="670"/>
      <c r="P13" s="670"/>
      <c r="Q13" s="670"/>
      <c r="R13" s="670"/>
      <c r="S13" s="670"/>
      <c r="T13" s="670"/>
      <c r="U13" s="670"/>
      <c r="V13" s="670"/>
      <c r="W13" s="670"/>
      <c r="X13" s="670"/>
      <c r="Y13" s="670"/>
      <c r="Z13" s="670"/>
      <c r="AA13" s="670"/>
      <c r="AB13" s="670"/>
      <c r="AC13" s="670"/>
      <c r="AD13" s="670"/>
      <c r="AE13" s="670"/>
      <c r="AF13" s="670"/>
      <c r="AG13" s="670"/>
      <c r="AH13" s="670"/>
      <c r="AI13" s="670"/>
      <c r="AJ13" s="670"/>
      <c r="AK13" s="670"/>
      <c r="AL13" s="670"/>
      <c r="AM13" s="670"/>
      <c r="AN13" s="670"/>
      <c r="AO13" s="670"/>
      <c r="AP13" s="670"/>
      <c r="AQ13" s="670"/>
      <c r="AR13" s="670"/>
      <c r="AS13" s="670"/>
      <c r="AT13" s="670"/>
      <c r="AU13" s="670"/>
      <c r="AV13" s="670"/>
      <c r="AW13" s="670"/>
      <c r="AX13" s="670"/>
      <c r="AY13" s="670"/>
      <c r="AZ13" s="670"/>
      <c r="BA13" s="670"/>
      <c r="BB13" s="670"/>
      <c r="BC13" s="670"/>
      <c r="BD13" s="670"/>
      <c r="BE13" s="671"/>
      <c r="BF13" s="672">
        <f>BF12/MAX(1,BF12-BF11)</f>
        <v>0</v>
      </c>
      <c r="BG13" s="673"/>
      <c r="BH13" s="673"/>
      <c r="BI13" s="673"/>
      <c r="BJ13" s="673"/>
      <c r="BK13" s="673"/>
      <c r="BL13" s="673"/>
      <c r="BM13" s="674"/>
      <c r="BN13" s="674"/>
      <c r="BO13" s="675"/>
    </row>
    <row r="14" s="35" customFormat="1" ht="30" customHeight="1"/>
    <row r="15" spans="2:53" s="35" customFormat="1" ht="21" customHeight="1">
      <c r="B15" s="35" t="s">
        <v>159</v>
      </c>
      <c r="BA15" s="173"/>
    </row>
    <row r="16" spans="2:53" s="35" customFormat="1" ht="21" customHeight="1">
      <c r="B16" s="35" t="s">
        <v>160</v>
      </c>
      <c r="BA16" s="173"/>
    </row>
    <row r="17" spans="2:53" s="35" customFormat="1" ht="30" customHeight="1">
      <c r="B17" s="35" t="s">
        <v>244</v>
      </c>
      <c r="BA17" s="173">
        <f>BF12/MAX(1,BF12-BF11)</f>
        <v>0</v>
      </c>
    </row>
    <row r="18" s="35" customFormat="1" ht="99" customHeight="1"/>
    <row r="19" spans="5:72" ht="18.75">
      <c r="E19" s="645" t="s">
        <v>348</v>
      </c>
      <c r="F19" s="645"/>
      <c r="G19" s="645"/>
      <c r="H19" s="645"/>
      <c r="I19" s="645"/>
      <c r="J19" s="645"/>
      <c r="K19" s="645"/>
      <c r="L19" s="645"/>
      <c r="M19" s="645"/>
      <c r="N19" s="645"/>
      <c r="O19" s="645"/>
      <c r="P19" s="645"/>
      <c r="Q19" s="645"/>
      <c r="R19" s="645"/>
      <c r="S19" s="645"/>
      <c r="T19" s="645"/>
      <c r="U19" s="645"/>
      <c r="V19" s="645"/>
      <c r="W19" s="645"/>
      <c r="X19" s="645"/>
      <c r="Y19" s="645"/>
      <c r="Z19" s="645"/>
      <c r="AA19" s="645"/>
      <c r="AB19" s="645"/>
      <c r="AC19" s="645"/>
      <c r="AD19" s="645"/>
      <c r="AE19" s="645"/>
      <c r="AF19" s="645"/>
      <c r="AG19" s="645"/>
      <c r="AH19" s="645"/>
      <c r="AI19" s="645"/>
      <c r="AJ19" s="645"/>
      <c r="AK19" s="645"/>
      <c r="AL19" s="645"/>
      <c r="AM19" s="645"/>
      <c r="AN19" s="645"/>
      <c r="AO19" s="645"/>
      <c r="AP19" s="645"/>
      <c r="AQ19" s="645"/>
      <c r="AR19" s="645"/>
      <c r="AS19" s="263"/>
      <c r="AT19" s="263"/>
      <c r="AU19" s="263"/>
      <c r="AV19" s="667" t="s">
        <v>349</v>
      </c>
      <c r="AW19" s="668"/>
      <c r="AX19" s="668"/>
      <c r="AY19" s="668"/>
      <c r="AZ19" s="668"/>
      <c r="BA19" s="668"/>
      <c r="BB19" s="52"/>
      <c r="BC19" s="52"/>
      <c r="BD19" s="52"/>
      <c r="BE19" s="44"/>
      <c r="BF19" s="44"/>
      <c r="BG19" s="44"/>
      <c r="BH19" s="44"/>
      <c r="BI19" s="44"/>
      <c r="BJ19" s="44"/>
      <c r="BK19" s="44"/>
      <c r="BL19" s="44"/>
      <c r="BM19" s="52"/>
      <c r="BN19" s="52"/>
      <c r="BO19" s="52"/>
      <c r="BP19" s="52"/>
      <c r="BQ19" s="52"/>
      <c r="BT19" s="31"/>
    </row>
    <row r="20" spans="5:72" ht="18.75">
      <c r="E20" s="634" t="s">
        <v>8</v>
      </c>
      <c r="F20" s="634"/>
      <c r="G20" s="634"/>
      <c r="H20" s="634"/>
      <c r="I20" s="634"/>
      <c r="J20" s="634"/>
      <c r="K20" s="634"/>
      <c r="L20" s="634"/>
      <c r="M20" s="634"/>
      <c r="N20" s="634"/>
      <c r="O20" s="634"/>
      <c r="P20" s="634"/>
      <c r="Q20" s="634"/>
      <c r="R20" s="634"/>
      <c r="S20" s="634"/>
      <c r="T20" s="634"/>
      <c r="U20" s="634"/>
      <c r="V20" s="634"/>
      <c r="W20" s="634"/>
      <c r="X20" s="634"/>
      <c r="Y20" s="634"/>
      <c r="Z20" s="634"/>
      <c r="AA20" s="634"/>
      <c r="AB20" s="634"/>
      <c r="AC20" s="634"/>
      <c r="AD20" s="634"/>
      <c r="AE20" s="634"/>
      <c r="AF20" s="634"/>
      <c r="AG20" s="634"/>
      <c r="AH20" s="634"/>
      <c r="AI20" s="634"/>
      <c r="AJ20" s="634"/>
      <c r="AK20" s="634"/>
      <c r="AL20" s="634"/>
      <c r="AM20" s="634"/>
      <c r="AN20" s="634"/>
      <c r="AO20" s="634"/>
      <c r="AP20" s="634"/>
      <c r="AQ20" s="634"/>
      <c r="AR20" s="634"/>
      <c r="AS20" s="37"/>
      <c r="AW20" s="635" t="s">
        <v>9</v>
      </c>
      <c r="AX20" s="635"/>
      <c r="AY20" s="635"/>
      <c r="AZ20" s="635"/>
      <c r="BA20" s="635"/>
      <c r="BB20" s="53"/>
      <c r="BC20" s="53"/>
      <c r="BD20" s="53"/>
      <c r="BE20" s="54" t="s">
        <v>10</v>
      </c>
      <c r="BF20" s="54"/>
      <c r="BG20" s="54"/>
      <c r="BH20" s="54"/>
      <c r="BI20" s="54"/>
      <c r="BJ20" s="54"/>
      <c r="BK20" s="54"/>
      <c r="BL20" s="54"/>
      <c r="BM20" s="53"/>
      <c r="BN20" s="53"/>
      <c r="BO20" s="53"/>
      <c r="BP20" s="53"/>
      <c r="BQ20" s="53"/>
      <c r="BT20" s="31"/>
    </row>
  </sheetData>
  <sheetProtection/>
  <mergeCells count="21">
    <mergeCell ref="A3:BO3"/>
    <mergeCell ref="A9:F9"/>
    <mergeCell ref="G9:BE9"/>
    <mergeCell ref="BF9:BO9"/>
    <mergeCell ref="A10:F10"/>
    <mergeCell ref="G10:BE10"/>
    <mergeCell ref="BF10:BO10"/>
    <mergeCell ref="M6:BE6"/>
    <mergeCell ref="A11:F11"/>
    <mergeCell ref="H11:BE11"/>
    <mergeCell ref="BF11:BO11"/>
    <mergeCell ref="A12:F12"/>
    <mergeCell ref="H12:BE12"/>
    <mergeCell ref="BF12:BO12"/>
    <mergeCell ref="E20:AR20"/>
    <mergeCell ref="AW20:BA20"/>
    <mergeCell ref="AV19:BA19"/>
    <mergeCell ref="A13:F13"/>
    <mergeCell ref="H13:BE13"/>
    <mergeCell ref="BF13:BO13"/>
    <mergeCell ref="E19:AR19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IV39"/>
  <sheetViews>
    <sheetView view="pageBreakPreview" zoomScaleNormal="110" zoomScaleSheetLayoutView="100" zoomScalePageLayoutView="0" workbookViewId="0" topLeftCell="A16">
      <selection activeCell="FJ22" sqref="FJ22"/>
    </sheetView>
  </sheetViews>
  <sheetFormatPr defaultColWidth="20.875" defaultRowHeight="12.75"/>
  <cols>
    <col min="1" max="64" width="0.875" style="11" customWidth="1"/>
    <col min="65" max="65" width="2.25390625" style="11" customWidth="1"/>
    <col min="66" max="146" width="0.875" style="11" customWidth="1"/>
    <col min="147" max="147" width="2.25390625" style="11" customWidth="1"/>
    <col min="148" max="150" width="0.875" style="11" customWidth="1"/>
    <col min="151" max="151" width="2.25390625" style="11" customWidth="1"/>
    <col min="152" max="158" width="0.875" style="11" customWidth="1"/>
    <col min="159" max="159" width="0.74609375" style="11" customWidth="1"/>
    <col min="160" max="160" width="6.875" style="11" customWidth="1"/>
    <col min="161" max="163" width="0.875" style="11" customWidth="1"/>
    <col min="164" max="164" width="8.125" style="11" customWidth="1"/>
    <col min="165" max="168" width="9.125" style="11" customWidth="1"/>
    <col min="169" max="169" width="4.25390625" style="11" customWidth="1"/>
    <col min="170" max="170" width="9.125" style="11" customWidth="1"/>
    <col min="171" max="171" width="7.75390625" style="11" customWidth="1"/>
    <col min="172" max="250" width="9.125" style="11" customWidth="1"/>
    <col min="251" max="251" width="8.875" style="11" customWidth="1"/>
    <col min="252" max="252" width="7.625" style="11" customWidth="1"/>
    <col min="253" max="253" width="5.625" style="11" customWidth="1"/>
    <col min="254" max="254" width="5.125" style="11" customWidth="1"/>
    <col min="255" max="255" width="7.125" style="11" customWidth="1"/>
    <col min="256" max="16384" width="20.875" style="11" customWidth="1"/>
  </cols>
  <sheetData>
    <row r="1" spans="112:202" s="1" customFormat="1" ht="20.25" customHeight="1">
      <c r="DH1" s="1" t="s">
        <v>16</v>
      </c>
      <c r="FH1" s="18"/>
      <c r="FI1" s="19"/>
      <c r="FJ1" s="19"/>
      <c r="FK1" s="19"/>
      <c r="FL1" s="19"/>
      <c r="FM1" s="19"/>
      <c r="FN1" s="19"/>
      <c r="FO1" s="19"/>
      <c r="FP1" s="19"/>
      <c r="FQ1" s="19"/>
      <c r="FR1" s="19"/>
      <c r="FS1" s="19"/>
      <c r="FT1" s="19"/>
      <c r="FU1" s="19"/>
      <c r="FV1" s="19"/>
      <c r="FW1" s="20"/>
      <c r="FX1" s="20"/>
      <c r="FY1" s="20"/>
      <c r="FZ1" s="20"/>
      <c r="GA1" s="20"/>
      <c r="GB1" s="20"/>
      <c r="GC1" s="20"/>
      <c r="GD1" s="20"/>
      <c r="GE1" s="20"/>
      <c r="GF1" s="20"/>
      <c r="GG1" s="20"/>
      <c r="GH1" s="20"/>
      <c r="GI1" s="20"/>
      <c r="GJ1" s="20"/>
      <c r="GK1" s="20"/>
      <c r="GL1" s="20"/>
      <c r="GM1" s="20"/>
      <c r="GN1" s="20"/>
      <c r="GO1" s="20"/>
      <c r="GP1" s="20"/>
      <c r="GQ1" s="20"/>
      <c r="GR1" s="20"/>
      <c r="GS1" s="20"/>
      <c r="GT1" s="20"/>
    </row>
    <row r="2" s="1" customFormat="1" ht="11.25" customHeight="1">
      <c r="DH2" s="1" t="s">
        <v>1</v>
      </c>
    </row>
    <row r="3" s="1" customFormat="1" ht="11.25" customHeight="1">
      <c r="DH3" s="1" t="s">
        <v>2</v>
      </c>
    </row>
    <row r="4" s="1" customFormat="1" ht="11.25" customHeight="1">
      <c r="DH4" s="1" t="s">
        <v>3</v>
      </c>
    </row>
    <row r="5" s="1" customFormat="1" ht="11.25" customHeight="1">
      <c r="DH5" s="1" t="s">
        <v>4</v>
      </c>
    </row>
    <row r="6" s="1" customFormat="1" ht="11.25" customHeight="1">
      <c r="DH6" s="1" t="s">
        <v>5</v>
      </c>
    </row>
    <row r="7" s="3" customFormat="1" ht="13.5" customHeight="1"/>
    <row r="8" spans="1:256" s="3" customFormat="1" ht="29.25" customHeight="1">
      <c r="A8" s="665" t="s">
        <v>17</v>
      </c>
      <c r="B8" s="665"/>
      <c r="C8" s="665"/>
      <c r="D8" s="665"/>
      <c r="E8" s="665"/>
      <c r="F8" s="665"/>
      <c r="G8" s="665"/>
      <c r="H8" s="665"/>
      <c r="I8" s="665"/>
      <c r="J8" s="665"/>
      <c r="K8" s="665"/>
      <c r="L8" s="665"/>
      <c r="M8" s="665"/>
      <c r="N8" s="665"/>
      <c r="O8" s="665"/>
      <c r="P8" s="665"/>
      <c r="Q8" s="665"/>
      <c r="R8" s="665"/>
      <c r="S8" s="665"/>
      <c r="T8" s="665"/>
      <c r="U8" s="665"/>
      <c r="V8" s="665"/>
      <c r="W8" s="665"/>
      <c r="X8" s="665"/>
      <c r="Y8" s="665"/>
      <c r="Z8" s="665"/>
      <c r="AA8" s="665"/>
      <c r="AB8" s="665"/>
      <c r="AC8" s="665"/>
      <c r="AD8" s="665"/>
      <c r="AE8" s="665"/>
      <c r="AF8" s="665"/>
      <c r="AG8" s="665"/>
      <c r="AH8" s="665"/>
      <c r="AI8" s="665"/>
      <c r="AJ8" s="665"/>
      <c r="AK8" s="665"/>
      <c r="AL8" s="665"/>
      <c r="AM8" s="665"/>
      <c r="AN8" s="665"/>
      <c r="AO8" s="665"/>
      <c r="AP8" s="665"/>
      <c r="AQ8" s="665"/>
      <c r="AR8" s="665"/>
      <c r="AS8" s="665"/>
      <c r="AT8" s="665"/>
      <c r="AU8" s="665"/>
      <c r="AV8" s="665"/>
      <c r="AW8" s="665"/>
      <c r="AX8" s="665"/>
      <c r="AY8" s="665"/>
      <c r="AZ8" s="665"/>
      <c r="BA8" s="665"/>
      <c r="BB8" s="665"/>
      <c r="BC8" s="665"/>
      <c r="BD8" s="665"/>
      <c r="BE8" s="665"/>
      <c r="BF8" s="665"/>
      <c r="BG8" s="665"/>
      <c r="BH8" s="665"/>
      <c r="BI8" s="665"/>
      <c r="BJ8" s="665"/>
      <c r="BK8" s="665"/>
      <c r="BL8" s="665"/>
      <c r="BM8" s="665"/>
      <c r="BN8" s="665"/>
      <c r="BO8" s="665"/>
      <c r="BP8" s="665"/>
      <c r="BQ8" s="665"/>
      <c r="BR8" s="665"/>
      <c r="BS8" s="665"/>
      <c r="BT8" s="665"/>
      <c r="BU8" s="665"/>
      <c r="BV8" s="665"/>
      <c r="BW8" s="665"/>
      <c r="BX8" s="665"/>
      <c r="BY8" s="665"/>
      <c r="BZ8" s="665"/>
      <c r="CA8" s="665"/>
      <c r="CB8" s="665"/>
      <c r="CC8" s="665"/>
      <c r="CD8" s="665"/>
      <c r="CE8" s="665"/>
      <c r="CF8" s="665"/>
      <c r="CG8" s="665"/>
      <c r="CH8" s="665"/>
      <c r="CI8" s="665"/>
      <c r="CJ8" s="665"/>
      <c r="CK8" s="665"/>
      <c r="CL8" s="665"/>
      <c r="CM8" s="665"/>
      <c r="CN8" s="665"/>
      <c r="CO8" s="665"/>
      <c r="CP8" s="665"/>
      <c r="CQ8" s="665"/>
      <c r="CR8" s="665"/>
      <c r="CS8" s="665"/>
      <c r="CT8" s="665"/>
      <c r="CU8" s="665"/>
      <c r="CV8" s="665"/>
      <c r="CW8" s="665"/>
      <c r="CX8" s="665"/>
      <c r="CY8" s="665"/>
      <c r="CZ8" s="665"/>
      <c r="DA8" s="665"/>
      <c r="DB8" s="665"/>
      <c r="DC8" s="665"/>
      <c r="DD8" s="665"/>
      <c r="DE8" s="665"/>
      <c r="DF8" s="665"/>
      <c r="DG8" s="665"/>
      <c r="DH8" s="665"/>
      <c r="DI8" s="665"/>
      <c r="DJ8" s="665"/>
      <c r="DK8" s="665"/>
      <c r="DL8" s="665"/>
      <c r="DM8" s="665"/>
      <c r="DN8" s="665"/>
      <c r="DO8" s="665"/>
      <c r="DP8" s="665"/>
      <c r="DQ8" s="665"/>
      <c r="DR8" s="665"/>
      <c r="DS8" s="665"/>
      <c r="DT8" s="665"/>
      <c r="DU8" s="665"/>
      <c r="DV8" s="665"/>
      <c r="DW8" s="665"/>
      <c r="DX8" s="665"/>
      <c r="DY8" s="665"/>
      <c r="DZ8" s="665"/>
      <c r="EA8" s="665"/>
      <c r="EB8" s="665"/>
      <c r="EC8" s="665"/>
      <c r="ED8" s="665"/>
      <c r="EE8" s="665"/>
      <c r="EF8" s="665"/>
      <c r="EG8" s="665"/>
      <c r="EH8" s="665"/>
      <c r="EI8" s="665"/>
      <c r="EJ8" s="665"/>
      <c r="EK8" s="665"/>
      <c r="EL8" s="665"/>
      <c r="EM8" s="665"/>
      <c r="EN8" s="665"/>
      <c r="EO8" s="665"/>
      <c r="EP8" s="665"/>
      <c r="EQ8" s="665"/>
      <c r="ER8" s="665"/>
      <c r="ES8" s="665"/>
      <c r="ET8" s="665"/>
      <c r="EU8" s="665"/>
      <c r="EV8" s="665"/>
      <c r="EW8" s="665"/>
      <c r="EX8" s="665"/>
      <c r="EY8" s="665"/>
      <c r="EZ8" s="665"/>
      <c r="FA8" s="665"/>
      <c r="FB8" s="665"/>
      <c r="FC8" s="665"/>
      <c r="FD8" s="665"/>
      <c r="FE8" s="665"/>
      <c r="IQ8" s="701" t="s">
        <v>251</v>
      </c>
      <c r="IR8" s="701"/>
      <c r="IS8" s="701"/>
      <c r="IT8" s="701"/>
      <c r="IU8" s="701"/>
      <c r="IV8" s="701"/>
    </row>
    <row r="9" spans="161:256" s="3" customFormat="1" ht="15">
      <c r="FE9" s="7"/>
      <c r="IQ9" s="202"/>
      <c r="IR9" s="202"/>
      <c r="IS9" s="202"/>
      <c r="IT9" s="202"/>
      <c r="IU9" s="202"/>
      <c r="IV9" s="202"/>
    </row>
    <row r="10" spans="1:256" s="5" customFormat="1" ht="19.5" customHeight="1">
      <c r="A10" s="388" t="s">
        <v>227</v>
      </c>
      <c r="B10" s="388"/>
      <c r="C10" s="388"/>
      <c r="D10" s="388"/>
      <c r="E10" s="388"/>
      <c r="F10" s="388"/>
      <c r="G10" s="388"/>
      <c r="H10" s="388"/>
      <c r="I10" s="388"/>
      <c r="J10" s="388"/>
      <c r="K10" s="388"/>
      <c r="L10" s="388"/>
      <c r="M10" s="388"/>
      <c r="N10" s="388"/>
      <c r="O10" s="388"/>
      <c r="P10" s="388"/>
      <c r="Q10" s="388"/>
      <c r="R10" s="388"/>
      <c r="S10" s="388"/>
      <c r="T10" s="388"/>
      <c r="U10" s="388"/>
      <c r="V10" s="388"/>
      <c r="W10" s="388"/>
      <c r="X10" s="388"/>
      <c r="Y10" s="388"/>
      <c r="Z10" s="388"/>
      <c r="AA10" s="388"/>
      <c r="AB10" s="388"/>
      <c r="AC10" s="388"/>
      <c r="AD10" s="388"/>
      <c r="AE10" s="388"/>
      <c r="AF10" s="388"/>
      <c r="AG10" s="388"/>
      <c r="AH10" s="388"/>
      <c r="AI10" s="388"/>
      <c r="AJ10" s="388"/>
      <c r="AK10" s="388"/>
      <c r="AL10" s="388"/>
      <c r="AM10" s="388"/>
      <c r="AN10" s="388"/>
      <c r="AO10" s="388"/>
      <c r="AP10" s="388"/>
      <c r="AQ10" s="388"/>
      <c r="AR10" s="388"/>
      <c r="AS10" s="388"/>
      <c r="AT10" s="388"/>
      <c r="AU10" s="388"/>
      <c r="AV10" s="388"/>
      <c r="AW10" s="388"/>
      <c r="AX10" s="388"/>
      <c r="AY10" s="388"/>
      <c r="AZ10" s="388"/>
      <c r="BA10" s="388"/>
      <c r="BB10" s="388"/>
      <c r="BC10" s="388"/>
      <c r="BD10" s="388"/>
      <c r="BE10" s="388"/>
      <c r="BF10" s="388"/>
      <c r="BG10" s="388"/>
      <c r="BH10" s="388"/>
      <c r="BI10" s="388"/>
      <c r="BJ10" s="388"/>
      <c r="BK10" s="388"/>
      <c r="BL10" s="388"/>
      <c r="BM10" s="388"/>
      <c r="BN10" s="388"/>
      <c r="BO10" s="388"/>
      <c r="BP10" s="388"/>
      <c r="BQ10" s="388"/>
      <c r="BR10" s="388"/>
      <c r="BS10" s="388"/>
      <c r="BT10" s="388"/>
      <c r="BU10" s="388"/>
      <c r="BV10" s="388"/>
      <c r="BW10" s="388"/>
      <c r="BX10" s="388"/>
      <c r="BY10" s="388"/>
      <c r="BZ10" s="388"/>
      <c r="CA10" s="388"/>
      <c r="CB10" s="388"/>
      <c r="CC10" s="388"/>
      <c r="CD10" s="388"/>
      <c r="CE10" s="388"/>
      <c r="CF10" s="388"/>
      <c r="CG10" s="388"/>
      <c r="CH10" s="388"/>
      <c r="CI10" s="388"/>
      <c r="CJ10" s="388"/>
      <c r="CK10" s="388"/>
      <c r="CL10" s="388"/>
      <c r="CM10" s="388"/>
      <c r="CN10" s="388"/>
      <c r="CO10" s="388"/>
      <c r="CP10" s="388"/>
      <c r="CQ10" s="388"/>
      <c r="CR10" s="388"/>
      <c r="CS10" s="388"/>
      <c r="CT10" s="388"/>
      <c r="CU10" s="388"/>
      <c r="CV10" s="388"/>
      <c r="CW10" s="388"/>
      <c r="CX10" s="388"/>
      <c r="CY10" s="388" t="s">
        <v>347</v>
      </c>
      <c r="CZ10" s="388"/>
      <c r="DA10" s="388"/>
      <c r="DB10" s="388"/>
      <c r="DC10" s="388"/>
      <c r="DD10" s="388"/>
      <c r="DE10" s="388"/>
      <c r="DF10" s="388"/>
      <c r="DG10" s="388"/>
      <c r="DH10" s="388"/>
      <c r="DI10" s="388"/>
      <c r="DJ10" s="388"/>
      <c r="DK10" s="388"/>
      <c r="DL10" s="388"/>
      <c r="DM10" s="388"/>
      <c r="DN10" s="388"/>
      <c r="DO10" s="388"/>
      <c r="DP10" s="388"/>
      <c r="DQ10" s="388"/>
      <c r="DR10" s="388"/>
      <c r="DS10" s="388"/>
      <c r="DT10" s="388"/>
      <c r="DU10" s="388"/>
      <c r="DV10" s="388"/>
      <c r="DW10" s="388"/>
      <c r="DX10" s="388"/>
      <c r="DY10" s="388"/>
      <c r="DZ10" s="388"/>
      <c r="EA10" s="388"/>
      <c r="EB10" s="388"/>
      <c r="EC10" s="388"/>
      <c r="ED10" s="388"/>
      <c r="EE10" s="388"/>
      <c r="EF10" s="388"/>
      <c r="EG10" s="388"/>
      <c r="EH10" s="388"/>
      <c r="EI10" s="388"/>
      <c r="EJ10" s="388"/>
      <c r="EK10" s="388"/>
      <c r="EL10" s="388"/>
      <c r="EM10" s="388"/>
      <c r="EN10" s="388"/>
      <c r="EO10" s="110"/>
      <c r="EP10" s="388" t="s">
        <v>226</v>
      </c>
      <c r="EQ10" s="388"/>
      <c r="ER10" s="110"/>
      <c r="ES10" s="110"/>
      <c r="EU10" s="388" t="s">
        <v>371</v>
      </c>
      <c r="EV10" s="404"/>
      <c r="EW10" s="404"/>
      <c r="EX10" s="404"/>
      <c r="EY10" s="404"/>
      <c r="EZ10" s="404"/>
      <c r="FA10" s="404"/>
      <c r="FB10" s="404"/>
      <c r="FC10" s="404"/>
      <c r="FD10" s="404"/>
      <c r="FE10" s="404"/>
      <c r="FH10" s="200"/>
      <c r="FI10" s="200"/>
      <c r="FJ10" s="200"/>
      <c r="FK10" s="200"/>
      <c r="FL10" s="200"/>
      <c r="IQ10" s="200">
        <v>2015</v>
      </c>
      <c r="IR10" s="200">
        <v>2016</v>
      </c>
      <c r="IS10" s="200">
        <v>2017</v>
      </c>
      <c r="IT10" s="200">
        <v>2018</v>
      </c>
      <c r="IU10" s="200">
        <v>2019</v>
      </c>
      <c r="IV10" s="3"/>
    </row>
    <row r="11" spans="164:255" s="3" customFormat="1" ht="13.5" customHeight="1">
      <c r="FH11" s="200"/>
      <c r="FI11" s="200"/>
      <c r="FJ11" s="200"/>
      <c r="FK11" s="200"/>
      <c r="FL11" s="200"/>
      <c r="IQ11" s="205">
        <v>0.35</v>
      </c>
      <c r="IR11" s="205">
        <v>0.35</v>
      </c>
      <c r="IS11" s="205">
        <v>0.35</v>
      </c>
      <c r="IT11" s="205">
        <v>0.3</v>
      </c>
      <c r="IU11" s="205">
        <v>0.3</v>
      </c>
    </row>
    <row r="12" spans="1:161" s="3" customFormat="1" ht="15" customHeight="1">
      <c r="A12" s="647" t="s">
        <v>18</v>
      </c>
      <c r="B12" s="647"/>
      <c r="C12" s="647"/>
      <c r="D12" s="647"/>
      <c r="E12" s="647"/>
      <c r="F12" s="647"/>
      <c r="G12" s="647"/>
      <c r="H12" s="702" t="s">
        <v>19</v>
      </c>
      <c r="I12" s="382"/>
      <c r="J12" s="382"/>
      <c r="K12" s="382"/>
      <c r="L12" s="382"/>
      <c r="M12" s="382"/>
      <c r="N12" s="382"/>
      <c r="O12" s="382"/>
      <c r="P12" s="382"/>
      <c r="Q12" s="382"/>
      <c r="R12" s="382"/>
      <c r="S12" s="382"/>
      <c r="T12" s="382"/>
      <c r="U12" s="382"/>
      <c r="V12" s="382"/>
      <c r="W12" s="382"/>
      <c r="X12" s="382"/>
      <c r="Y12" s="382"/>
      <c r="Z12" s="382"/>
      <c r="AA12" s="382"/>
      <c r="AB12" s="382"/>
      <c r="AC12" s="382"/>
      <c r="AD12" s="382"/>
      <c r="AE12" s="382"/>
      <c r="AF12" s="382"/>
      <c r="AG12" s="382"/>
      <c r="AH12" s="382"/>
      <c r="AI12" s="382"/>
      <c r="AJ12" s="382"/>
      <c r="AK12" s="382"/>
      <c r="AL12" s="382"/>
      <c r="AM12" s="382"/>
      <c r="AN12" s="382"/>
      <c r="AO12" s="382"/>
      <c r="AP12" s="382"/>
      <c r="AQ12" s="382"/>
      <c r="AR12" s="382"/>
      <c r="AS12" s="382"/>
      <c r="AT12" s="382"/>
      <c r="AU12" s="382"/>
      <c r="AV12" s="382"/>
      <c r="AW12" s="382"/>
      <c r="AX12" s="382"/>
      <c r="AY12" s="382"/>
      <c r="AZ12" s="382"/>
      <c r="BA12" s="382"/>
      <c r="BB12" s="382"/>
      <c r="BC12" s="382"/>
      <c r="BD12" s="382"/>
      <c r="BE12" s="382"/>
      <c r="BF12" s="382"/>
      <c r="BG12" s="382"/>
      <c r="BH12" s="382"/>
      <c r="BI12" s="382"/>
      <c r="BJ12" s="382"/>
      <c r="BK12" s="382"/>
      <c r="BL12" s="382"/>
      <c r="BM12" s="383"/>
      <c r="BN12" s="646" t="s">
        <v>20</v>
      </c>
      <c r="BO12" s="647"/>
      <c r="BP12" s="647"/>
      <c r="BQ12" s="647"/>
      <c r="BR12" s="647"/>
      <c r="BS12" s="647"/>
      <c r="BT12" s="647"/>
      <c r="BU12" s="647"/>
      <c r="BV12" s="647"/>
      <c r="BW12" s="647"/>
      <c r="BX12" s="647"/>
      <c r="BY12" s="647"/>
      <c r="BZ12" s="647"/>
      <c r="CA12" s="647"/>
      <c r="CB12" s="647"/>
      <c r="CC12" s="647"/>
      <c r="CD12" s="647"/>
      <c r="CE12" s="647"/>
      <c r="CF12" s="647"/>
      <c r="CG12" s="647"/>
      <c r="CH12" s="647"/>
      <c r="CI12" s="647"/>
      <c r="CJ12" s="647"/>
      <c r="CK12" s="647"/>
      <c r="CL12" s="647"/>
      <c r="CM12" s="647"/>
      <c r="CN12" s="647"/>
      <c r="CO12" s="647"/>
      <c r="CP12" s="647"/>
      <c r="CQ12" s="647"/>
      <c r="CR12" s="647"/>
      <c r="CS12" s="647"/>
      <c r="CT12" s="647"/>
      <c r="CU12" s="647"/>
      <c r="CV12" s="647"/>
      <c r="CW12" s="647"/>
      <c r="CX12" s="647"/>
      <c r="CY12" s="647"/>
      <c r="CZ12" s="647"/>
      <c r="DA12" s="647"/>
      <c r="DB12" s="647"/>
      <c r="DC12" s="647"/>
      <c r="DD12" s="647"/>
      <c r="DE12" s="647"/>
      <c r="DF12" s="647"/>
      <c r="DG12" s="647"/>
      <c r="DH12" s="647"/>
      <c r="DI12" s="647"/>
      <c r="DJ12" s="391" t="s">
        <v>21</v>
      </c>
      <c r="DK12" s="392"/>
      <c r="DL12" s="392"/>
      <c r="DM12" s="392"/>
      <c r="DN12" s="392"/>
      <c r="DO12" s="392"/>
      <c r="DP12" s="392"/>
      <c r="DQ12" s="392"/>
      <c r="DR12" s="392"/>
      <c r="DS12" s="392"/>
      <c r="DT12" s="392"/>
      <c r="DU12" s="392"/>
      <c r="DV12" s="392"/>
      <c r="DW12" s="392"/>
      <c r="DX12" s="392"/>
      <c r="DY12" s="392"/>
      <c r="DZ12" s="392"/>
      <c r="EA12" s="392"/>
      <c r="EB12" s="392"/>
      <c r="EC12" s="392"/>
      <c r="ED12" s="392"/>
      <c r="EE12" s="392"/>
      <c r="EF12" s="392"/>
      <c r="EG12" s="392"/>
      <c r="EH12" s="392"/>
      <c r="EI12" s="392"/>
      <c r="EJ12" s="392"/>
      <c r="EK12" s="392"/>
      <c r="EL12" s="392"/>
      <c r="EM12" s="392"/>
      <c r="EN12" s="392"/>
      <c r="EO12" s="392"/>
      <c r="EP12" s="392"/>
      <c r="EQ12" s="392"/>
      <c r="ER12" s="392"/>
      <c r="ES12" s="392"/>
      <c r="ET12" s="392"/>
      <c r="EU12" s="392"/>
      <c r="EV12" s="392"/>
      <c r="EW12" s="392"/>
      <c r="EX12" s="392"/>
      <c r="EY12" s="392"/>
      <c r="EZ12" s="392"/>
      <c r="FA12" s="392"/>
      <c r="FB12" s="392"/>
      <c r="FC12" s="392"/>
      <c r="FD12" s="392"/>
      <c r="FE12" s="393"/>
    </row>
    <row r="13" spans="1:161" s="3" customFormat="1" ht="51.75" customHeight="1">
      <c r="A13" s="649" t="s">
        <v>144</v>
      </c>
      <c r="B13" s="649"/>
      <c r="C13" s="649"/>
      <c r="D13" s="649"/>
      <c r="E13" s="649"/>
      <c r="F13" s="649"/>
      <c r="G13" s="682"/>
      <c r="H13" s="174"/>
      <c r="I13" s="683" t="s">
        <v>252</v>
      </c>
      <c r="J13" s="683"/>
      <c r="K13" s="683"/>
      <c r="L13" s="683"/>
      <c r="M13" s="683"/>
      <c r="N13" s="683"/>
      <c r="O13" s="683"/>
      <c r="P13" s="683"/>
      <c r="Q13" s="683"/>
      <c r="R13" s="683"/>
      <c r="S13" s="683"/>
      <c r="T13" s="683"/>
      <c r="U13" s="683"/>
      <c r="V13" s="683"/>
      <c r="W13" s="683"/>
      <c r="X13" s="683"/>
      <c r="Y13" s="683"/>
      <c r="Z13" s="683"/>
      <c r="AA13" s="683"/>
      <c r="AB13" s="683"/>
      <c r="AC13" s="683"/>
      <c r="AD13" s="683"/>
      <c r="AE13" s="683"/>
      <c r="AF13" s="683"/>
      <c r="AG13" s="683"/>
      <c r="AH13" s="683"/>
      <c r="AI13" s="683"/>
      <c r="AJ13" s="683"/>
      <c r="AK13" s="683"/>
      <c r="AL13" s="683"/>
      <c r="AM13" s="683"/>
      <c r="AN13" s="683"/>
      <c r="AO13" s="683"/>
      <c r="AP13" s="683"/>
      <c r="AQ13" s="683"/>
      <c r="AR13" s="683"/>
      <c r="AS13" s="683"/>
      <c r="AT13" s="683"/>
      <c r="AU13" s="683"/>
      <c r="AV13" s="683"/>
      <c r="AW13" s="683"/>
      <c r="AX13" s="683"/>
      <c r="AY13" s="683"/>
      <c r="AZ13" s="683"/>
      <c r="BA13" s="683"/>
      <c r="BB13" s="683"/>
      <c r="BC13" s="683"/>
      <c r="BD13" s="683"/>
      <c r="BE13" s="683"/>
      <c r="BF13" s="683"/>
      <c r="BG13" s="683"/>
      <c r="BH13" s="683"/>
      <c r="BI13" s="683"/>
      <c r="BJ13" s="683"/>
      <c r="BK13" s="683"/>
      <c r="BL13" s="683"/>
      <c r="BM13" s="684"/>
      <c r="BN13" s="679" t="s">
        <v>22</v>
      </c>
      <c r="BO13" s="680"/>
      <c r="BP13" s="680"/>
      <c r="BQ13" s="680"/>
      <c r="BR13" s="680"/>
      <c r="BS13" s="680"/>
      <c r="BT13" s="680"/>
      <c r="BU13" s="680"/>
      <c r="BV13" s="680"/>
      <c r="BW13" s="680"/>
      <c r="BX13" s="680"/>
      <c r="BY13" s="680"/>
      <c r="BZ13" s="680"/>
      <c r="CA13" s="680"/>
      <c r="CB13" s="680"/>
      <c r="CC13" s="680"/>
      <c r="CD13" s="680"/>
      <c r="CE13" s="680"/>
      <c r="CF13" s="680"/>
      <c r="CG13" s="680"/>
      <c r="CH13" s="680"/>
      <c r="CI13" s="680"/>
      <c r="CJ13" s="680"/>
      <c r="CK13" s="680"/>
      <c r="CL13" s="680"/>
      <c r="CM13" s="680"/>
      <c r="CN13" s="680"/>
      <c r="CO13" s="680"/>
      <c r="CP13" s="680"/>
      <c r="CQ13" s="680"/>
      <c r="CR13" s="680"/>
      <c r="CS13" s="680"/>
      <c r="CT13" s="680"/>
      <c r="CU13" s="680"/>
      <c r="CV13" s="680"/>
      <c r="CW13" s="680"/>
      <c r="CX13" s="680"/>
      <c r="CY13" s="680"/>
      <c r="CZ13" s="680"/>
      <c r="DA13" s="680"/>
      <c r="DB13" s="680"/>
      <c r="DC13" s="680"/>
      <c r="DD13" s="680"/>
      <c r="DE13" s="680"/>
      <c r="DF13" s="680"/>
      <c r="DG13" s="680"/>
      <c r="DH13" s="680"/>
      <c r="DI13" s="680"/>
      <c r="DJ13" s="693">
        <f>'ф. 1.2'!BK11</f>
        <v>0</v>
      </c>
      <c r="DK13" s="694"/>
      <c r="DL13" s="694"/>
      <c r="DM13" s="694"/>
      <c r="DN13" s="694"/>
      <c r="DO13" s="694"/>
      <c r="DP13" s="694"/>
      <c r="DQ13" s="694"/>
      <c r="DR13" s="694"/>
      <c r="DS13" s="694"/>
      <c r="DT13" s="694"/>
      <c r="DU13" s="694"/>
      <c r="DV13" s="694"/>
      <c r="DW13" s="694"/>
      <c r="DX13" s="694"/>
      <c r="DY13" s="695"/>
      <c r="DZ13" s="695"/>
      <c r="EA13" s="695"/>
      <c r="EB13" s="695"/>
      <c r="EC13" s="695"/>
      <c r="ED13" s="695"/>
      <c r="EE13" s="695"/>
      <c r="EF13" s="695"/>
      <c r="EG13" s="695"/>
      <c r="EH13" s="695"/>
      <c r="EI13" s="695"/>
      <c r="EJ13" s="695"/>
      <c r="EK13" s="695"/>
      <c r="EL13" s="695"/>
      <c r="EM13" s="695"/>
      <c r="EN13" s="695"/>
      <c r="EO13" s="695"/>
      <c r="EP13" s="695"/>
      <c r="EQ13" s="695"/>
      <c r="ER13" s="695"/>
      <c r="ES13" s="695"/>
      <c r="ET13" s="695"/>
      <c r="EU13" s="695"/>
      <c r="EV13" s="695"/>
      <c r="EW13" s="695"/>
      <c r="EX13" s="695"/>
      <c r="EY13" s="695"/>
      <c r="EZ13" s="695"/>
      <c r="FA13" s="695"/>
      <c r="FB13" s="695"/>
      <c r="FC13" s="695"/>
      <c r="FD13" s="695"/>
      <c r="FE13" s="696"/>
    </row>
    <row r="14" spans="1:161" s="3" customFormat="1" ht="54.75" customHeight="1">
      <c r="A14" s="649" t="s">
        <v>146</v>
      </c>
      <c r="B14" s="649"/>
      <c r="C14" s="649"/>
      <c r="D14" s="649"/>
      <c r="E14" s="649"/>
      <c r="F14" s="649"/>
      <c r="G14" s="682"/>
      <c r="H14" s="174"/>
      <c r="I14" s="683" t="s">
        <v>161</v>
      </c>
      <c r="J14" s="683"/>
      <c r="K14" s="683"/>
      <c r="L14" s="683"/>
      <c r="M14" s="683"/>
      <c r="N14" s="683"/>
      <c r="O14" s="683"/>
      <c r="P14" s="683"/>
      <c r="Q14" s="683"/>
      <c r="R14" s="683"/>
      <c r="S14" s="683"/>
      <c r="T14" s="683"/>
      <c r="U14" s="683"/>
      <c r="V14" s="683"/>
      <c r="W14" s="683"/>
      <c r="X14" s="683"/>
      <c r="Y14" s="683"/>
      <c r="Z14" s="683"/>
      <c r="AA14" s="683"/>
      <c r="AB14" s="683"/>
      <c r="AC14" s="683"/>
      <c r="AD14" s="683"/>
      <c r="AE14" s="683"/>
      <c r="AF14" s="683"/>
      <c r="AG14" s="683"/>
      <c r="AH14" s="683"/>
      <c r="AI14" s="683"/>
      <c r="AJ14" s="683"/>
      <c r="AK14" s="683"/>
      <c r="AL14" s="683"/>
      <c r="AM14" s="683"/>
      <c r="AN14" s="683"/>
      <c r="AO14" s="683"/>
      <c r="AP14" s="683"/>
      <c r="AQ14" s="683"/>
      <c r="AR14" s="683"/>
      <c r="AS14" s="683"/>
      <c r="AT14" s="683"/>
      <c r="AU14" s="683"/>
      <c r="AV14" s="683"/>
      <c r="AW14" s="683"/>
      <c r="AX14" s="683"/>
      <c r="AY14" s="683"/>
      <c r="AZ14" s="683"/>
      <c r="BA14" s="683"/>
      <c r="BB14" s="683"/>
      <c r="BC14" s="683"/>
      <c r="BD14" s="683"/>
      <c r="BE14" s="683"/>
      <c r="BF14" s="683"/>
      <c r="BG14" s="683"/>
      <c r="BH14" s="683"/>
      <c r="BI14" s="683"/>
      <c r="BJ14" s="683"/>
      <c r="BK14" s="683"/>
      <c r="BL14" s="683"/>
      <c r="BM14" s="684"/>
      <c r="BN14" s="679" t="s">
        <v>162</v>
      </c>
      <c r="BO14" s="680"/>
      <c r="BP14" s="680"/>
      <c r="BQ14" s="680"/>
      <c r="BR14" s="680"/>
      <c r="BS14" s="680"/>
      <c r="BT14" s="680"/>
      <c r="BU14" s="680"/>
      <c r="BV14" s="680"/>
      <c r="BW14" s="680"/>
      <c r="BX14" s="680"/>
      <c r="BY14" s="680"/>
      <c r="BZ14" s="680"/>
      <c r="CA14" s="680"/>
      <c r="CB14" s="680"/>
      <c r="CC14" s="680"/>
      <c r="CD14" s="680"/>
      <c r="CE14" s="680"/>
      <c r="CF14" s="680"/>
      <c r="CG14" s="680"/>
      <c r="CH14" s="680"/>
      <c r="CI14" s="680"/>
      <c r="CJ14" s="680"/>
      <c r="CK14" s="680"/>
      <c r="CL14" s="680"/>
      <c r="CM14" s="680"/>
      <c r="CN14" s="680"/>
      <c r="CO14" s="680"/>
      <c r="CP14" s="680"/>
      <c r="CQ14" s="680"/>
      <c r="CR14" s="680"/>
      <c r="CS14" s="680"/>
      <c r="CT14" s="680"/>
      <c r="CU14" s="680"/>
      <c r="CV14" s="680"/>
      <c r="CW14" s="680"/>
      <c r="CX14" s="680"/>
      <c r="CY14" s="680"/>
      <c r="CZ14" s="680"/>
      <c r="DA14" s="680"/>
      <c r="DB14" s="680"/>
      <c r="DC14" s="680"/>
      <c r="DD14" s="680"/>
      <c r="DE14" s="680"/>
      <c r="DF14" s="680"/>
      <c r="DG14" s="680"/>
      <c r="DH14" s="680"/>
      <c r="DI14" s="680"/>
      <c r="DJ14" s="693">
        <f>0.4*'ф.3.1. '!BA24+0.4*'ф.3.2.'!BA15+0.2*'ф.3.3.'!BA17</f>
        <v>0.4</v>
      </c>
      <c r="DK14" s="694"/>
      <c r="DL14" s="694"/>
      <c r="DM14" s="694"/>
      <c r="DN14" s="694"/>
      <c r="DO14" s="694"/>
      <c r="DP14" s="694"/>
      <c r="DQ14" s="694"/>
      <c r="DR14" s="694"/>
      <c r="DS14" s="694"/>
      <c r="DT14" s="694"/>
      <c r="DU14" s="694"/>
      <c r="DV14" s="694"/>
      <c r="DW14" s="694"/>
      <c r="DX14" s="694"/>
      <c r="DY14" s="695"/>
      <c r="DZ14" s="695"/>
      <c r="EA14" s="695"/>
      <c r="EB14" s="695"/>
      <c r="EC14" s="695"/>
      <c r="ED14" s="695"/>
      <c r="EE14" s="695"/>
      <c r="EF14" s="695"/>
      <c r="EG14" s="695"/>
      <c r="EH14" s="695"/>
      <c r="EI14" s="695"/>
      <c r="EJ14" s="695"/>
      <c r="EK14" s="695"/>
      <c r="EL14" s="695"/>
      <c r="EM14" s="695"/>
      <c r="EN14" s="695"/>
      <c r="EO14" s="695"/>
      <c r="EP14" s="695"/>
      <c r="EQ14" s="695"/>
      <c r="ER14" s="695"/>
      <c r="ES14" s="695"/>
      <c r="ET14" s="695"/>
      <c r="EU14" s="695"/>
      <c r="EV14" s="695"/>
      <c r="EW14" s="695"/>
      <c r="EX14" s="695"/>
      <c r="EY14" s="695"/>
      <c r="EZ14" s="695"/>
      <c r="FA14" s="695"/>
      <c r="FB14" s="695"/>
      <c r="FC14" s="695"/>
      <c r="FD14" s="695"/>
      <c r="FE14" s="696"/>
    </row>
    <row r="15" spans="1:255" s="3" customFormat="1" ht="66.75" customHeight="1">
      <c r="A15" s="649" t="s">
        <v>148</v>
      </c>
      <c r="B15" s="649"/>
      <c r="C15" s="649"/>
      <c r="D15" s="649"/>
      <c r="E15" s="649"/>
      <c r="F15" s="649"/>
      <c r="G15" s="682"/>
      <c r="H15" s="698" t="s">
        <v>253</v>
      </c>
      <c r="I15" s="699"/>
      <c r="J15" s="699"/>
      <c r="K15" s="699"/>
      <c r="L15" s="699"/>
      <c r="M15" s="699"/>
      <c r="N15" s="699"/>
      <c r="O15" s="699"/>
      <c r="P15" s="699"/>
      <c r="Q15" s="699"/>
      <c r="R15" s="699"/>
      <c r="S15" s="699"/>
      <c r="T15" s="699"/>
      <c r="U15" s="699"/>
      <c r="V15" s="699"/>
      <c r="W15" s="699"/>
      <c r="X15" s="699"/>
      <c r="Y15" s="699"/>
      <c r="Z15" s="699"/>
      <c r="AA15" s="699"/>
      <c r="AB15" s="699"/>
      <c r="AC15" s="699"/>
      <c r="AD15" s="699"/>
      <c r="AE15" s="699"/>
      <c r="AF15" s="699"/>
      <c r="AG15" s="699"/>
      <c r="AH15" s="699"/>
      <c r="AI15" s="699"/>
      <c r="AJ15" s="699"/>
      <c r="AK15" s="699"/>
      <c r="AL15" s="699"/>
      <c r="AM15" s="699"/>
      <c r="AN15" s="699"/>
      <c r="AO15" s="699"/>
      <c r="AP15" s="699"/>
      <c r="AQ15" s="699"/>
      <c r="AR15" s="699"/>
      <c r="AS15" s="699"/>
      <c r="AT15" s="699"/>
      <c r="AU15" s="699"/>
      <c r="AV15" s="699"/>
      <c r="AW15" s="699"/>
      <c r="AX15" s="699"/>
      <c r="AY15" s="699"/>
      <c r="AZ15" s="699"/>
      <c r="BA15" s="699"/>
      <c r="BB15" s="699"/>
      <c r="BC15" s="699"/>
      <c r="BD15" s="699"/>
      <c r="BE15" s="699"/>
      <c r="BF15" s="699"/>
      <c r="BG15" s="699"/>
      <c r="BH15" s="699"/>
      <c r="BI15" s="699"/>
      <c r="BJ15" s="699"/>
      <c r="BK15" s="699"/>
      <c r="BL15" s="699"/>
      <c r="BM15" s="700"/>
      <c r="BN15" s="679" t="s">
        <v>163</v>
      </c>
      <c r="BO15" s="680"/>
      <c r="BP15" s="680"/>
      <c r="BQ15" s="680"/>
      <c r="BR15" s="680"/>
      <c r="BS15" s="680"/>
      <c r="BT15" s="680"/>
      <c r="BU15" s="680"/>
      <c r="BV15" s="680"/>
      <c r="BW15" s="680"/>
      <c r="BX15" s="680"/>
      <c r="BY15" s="680"/>
      <c r="BZ15" s="680"/>
      <c r="CA15" s="680"/>
      <c r="CB15" s="680"/>
      <c r="CC15" s="680"/>
      <c r="CD15" s="680"/>
      <c r="CE15" s="680"/>
      <c r="CF15" s="680"/>
      <c r="CG15" s="680"/>
      <c r="CH15" s="680"/>
      <c r="CI15" s="680"/>
      <c r="CJ15" s="680"/>
      <c r="CK15" s="680"/>
      <c r="CL15" s="680"/>
      <c r="CM15" s="680"/>
      <c r="CN15" s="680"/>
      <c r="CO15" s="680"/>
      <c r="CP15" s="680"/>
      <c r="CQ15" s="680"/>
      <c r="CR15" s="680"/>
      <c r="CS15" s="680"/>
      <c r="CT15" s="680"/>
      <c r="CU15" s="680"/>
      <c r="CV15" s="680"/>
      <c r="CW15" s="680"/>
      <c r="CX15" s="680"/>
      <c r="CY15" s="680"/>
      <c r="CZ15" s="680"/>
      <c r="DA15" s="680"/>
      <c r="DB15" s="680"/>
      <c r="DC15" s="680"/>
      <c r="DD15" s="680"/>
      <c r="DE15" s="680"/>
      <c r="DF15" s="680"/>
      <c r="DG15" s="680"/>
      <c r="DH15" s="680"/>
      <c r="DI15" s="680"/>
      <c r="DJ15" s="685">
        <f>0.1*'Ф.2.1.'!CR56+0.7*'Ф.2.2.'!CR32+0.2*'Ф.2.3.'!CQ47</f>
        <v>0.9751333333333334</v>
      </c>
      <c r="DK15" s="685"/>
      <c r="DL15" s="685"/>
      <c r="DM15" s="685"/>
      <c r="DN15" s="685"/>
      <c r="DO15" s="685"/>
      <c r="DP15" s="685"/>
      <c r="DQ15" s="685"/>
      <c r="DR15" s="685"/>
      <c r="DS15" s="685"/>
      <c r="DT15" s="685"/>
      <c r="DU15" s="685"/>
      <c r="DV15" s="685"/>
      <c r="DW15" s="685"/>
      <c r="DX15" s="685"/>
      <c r="DY15" s="685"/>
      <c r="DZ15" s="685"/>
      <c r="EA15" s="685"/>
      <c r="EB15" s="685"/>
      <c r="EC15" s="685"/>
      <c r="ED15" s="685"/>
      <c r="EE15" s="685"/>
      <c r="EF15" s="685"/>
      <c r="EG15" s="685"/>
      <c r="EH15" s="685"/>
      <c r="EI15" s="685"/>
      <c r="EJ15" s="685"/>
      <c r="EK15" s="685"/>
      <c r="EL15" s="685"/>
      <c r="EM15" s="685"/>
      <c r="EN15" s="685"/>
      <c r="EO15" s="685"/>
      <c r="EP15" s="685"/>
      <c r="EQ15" s="685"/>
      <c r="ER15" s="685"/>
      <c r="ES15" s="685"/>
      <c r="ET15" s="685"/>
      <c r="EU15" s="685"/>
      <c r="EV15" s="685"/>
      <c r="EW15" s="685"/>
      <c r="EX15" s="685"/>
      <c r="EY15" s="685"/>
      <c r="EZ15" s="685"/>
      <c r="FA15" s="685"/>
      <c r="FB15" s="685"/>
      <c r="FC15" s="685"/>
      <c r="FD15" s="685"/>
      <c r="FE15" s="685"/>
      <c r="IS15" s="200"/>
      <c r="IT15" s="200"/>
      <c r="IU15" s="200"/>
    </row>
    <row r="16" spans="1:255" s="3" customFormat="1" ht="18.75" customHeight="1">
      <c r="A16" s="649" t="s">
        <v>164</v>
      </c>
      <c r="B16" s="649"/>
      <c r="C16" s="649"/>
      <c r="D16" s="649"/>
      <c r="E16" s="649"/>
      <c r="F16" s="649"/>
      <c r="G16" s="682"/>
      <c r="H16" s="174"/>
      <c r="I16" s="683" t="s">
        <v>165</v>
      </c>
      <c r="J16" s="683"/>
      <c r="K16" s="683"/>
      <c r="L16" s="683"/>
      <c r="M16" s="683"/>
      <c r="N16" s="683"/>
      <c r="O16" s="683"/>
      <c r="P16" s="683"/>
      <c r="Q16" s="683"/>
      <c r="R16" s="683"/>
      <c r="S16" s="683"/>
      <c r="T16" s="683"/>
      <c r="U16" s="683"/>
      <c r="V16" s="683"/>
      <c r="W16" s="683"/>
      <c r="X16" s="683"/>
      <c r="Y16" s="683"/>
      <c r="Z16" s="683"/>
      <c r="AA16" s="683"/>
      <c r="AB16" s="683"/>
      <c r="AC16" s="683"/>
      <c r="AD16" s="683"/>
      <c r="AE16" s="683"/>
      <c r="AF16" s="683"/>
      <c r="AG16" s="683"/>
      <c r="AH16" s="683"/>
      <c r="AI16" s="683"/>
      <c r="AJ16" s="683"/>
      <c r="AK16" s="683"/>
      <c r="AL16" s="683"/>
      <c r="AM16" s="683"/>
      <c r="AN16" s="683"/>
      <c r="AO16" s="683"/>
      <c r="AP16" s="683"/>
      <c r="AQ16" s="683"/>
      <c r="AR16" s="683"/>
      <c r="AS16" s="683"/>
      <c r="AT16" s="683"/>
      <c r="AU16" s="683"/>
      <c r="AV16" s="683"/>
      <c r="AW16" s="683"/>
      <c r="AX16" s="683"/>
      <c r="AY16" s="683"/>
      <c r="AZ16" s="683"/>
      <c r="BA16" s="683"/>
      <c r="BB16" s="683"/>
      <c r="BC16" s="683"/>
      <c r="BD16" s="683"/>
      <c r="BE16" s="683"/>
      <c r="BF16" s="683"/>
      <c r="BG16" s="683"/>
      <c r="BH16" s="683"/>
      <c r="BI16" s="683"/>
      <c r="BJ16" s="683"/>
      <c r="BK16" s="683"/>
      <c r="BL16" s="683"/>
      <c r="BM16" s="684"/>
      <c r="BN16" s="679" t="s">
        <v>23</v>
      </c>
      <c r="BO16" s="680"/>
      <c r="BP16" s="680"/>
      <c r="BQ16" s="680"/>
      <c r="BR16" s="680"/>
      <c r="BS16" s="680"/>
      <c r="BT16" s="680"/>
      <c r="BU16" s="680"/>
      <c r="BV16" s="680"/>
      <c r="BW16" s="680"/>
      <c r="BX16" s="680"/>
      <c r="BY16" s="680"/>
      <c r="BZ16" s="680"/>
      <c r="CA16" s="680"/>
      <c r="CB16" s="680"/>
      <c r="CC16" s="680"/>
      <c r="CD16" s="680"/>
      <c r="CE16" s="680"/>
      <c r="CF16" s="680"/>
      <c r="CG16" s="680"/>
      <c r="CH16" s="680"/>
      <c r="CI16" s="680"/>
      <c r="CJ16" s="680"/>
      <c r="CK16" s="680"/>
      <c r="CL16" s="680"/>
      <c r="CM16" s="680"/>
      <c r="CN16" s="680"/>
      <c r="CO16" s="680"/>
      <c r="CP16" s="680"/>
      <c r="CQ16" s="680"/>
      <c r="CR16" s="680"/>
      <c r="CS16" s="680"/>
      <c r="CT16" s="680"/>
      <c r="CU16" s="680"/>
      <c r="CV16" s="680"/>
      <c r="CW16" s="680"/>
      <c r="CX16" s="680"/>
      <c r="CY16" s="680"/>
      <c r="CZ16" s="680"/>
      <c r="DA16" s="680"/>
      <c r="DB16" s="680"/>
      <c r="DC16" s="680"/>
      <c r="DD16" s="680"/>
      <c r="DE16" s="680"/>
      <c r="DF16" s="680"/>
      <c r="DG16" s="680"/>
      <c r="DH16" s="680"/>
      <c r="DI16" s="680"/>
      <c r="DJ16" s="697">
        <v>0.0084</v>
      </c>
      <c r="DK16" s="697"/>
      <c r="DL16" s="697"/>
      <c r="DM16" s="697"/>
      <c r="DN16" s="697"/>
      <c r="DO16" s="697"/>
      <c r="DP16" s="697"/>
      <c r="DQ16" s="697"/>
      <c r="DR16" s="697"/>
      <c r="DS16" s="697"/>
      <c r="DT16" s="697"/>
      <c r="DU16" s="697"/>
      <c r="DV16" s="697"/>
      <c r="DW16" s="697"/>
      <c r="DX16" s="697"/>
      <c r="DY16" s="697"/>
      <c r="DZ16" s="697"/>
      <c r="EA16" s="697"/>
      <c r="EB16" s="697"/>
      <c r="EC16" s="697"/>
      <c r="ED16" s="697"/>
      <c r="EE16" s="697"/>
      <c r="EF16" s="697"/>
      <c r="EG16" s="697"/>
      <c r="EH16" s="697"/>
      <c r="EI16" s="697"/>
      <c r="EJ16" s="697"/>
      <c r="EK16" s="697"/>
      <c r="EL16" s="697"/>
      <c r="EM16" s="697"/>
      <c r="EN16" s="697"/>
      <c r="EO16" s="697"/>
      <c r="EP16" s="697"/>
      <c r="EQ16" s="697"/>
      <c r="ER16" s="697"/>
      <c r="ES16" s="697"/>
      <c r="ET16" s="697"/>
      <c r="EU16" s="697"/>
      <c r="EV16" s="697"/>
      <c r="EW16" s="697"/>
      <c r="EX16" s="697"/>
      <c r="EY16" s="697"/>
      <c r="EZ16" s="697"/>
      <c r="FA16" s="697"/>
      <c r="FB16" s="697"/>
      <c r="FC16" s="697"/>
      <c r="FD16" s="697"/>
      <c r="FE16" s="697"/>
      <c r="FH16" s="200">
        <f>DJ16*(1-$FJ$11)</f>
        <v>0.0084</v>
      </c>
      <c r="FI16" s="200">
        <f>DJ16*(1+$FJ$11)</f>
        <v>0.0084</v>
      </c>
      <c r="IQ16" s="200">
        <f>DJ16*(1-IQ11)</f>
        <v>0.00546</v>
      </c>
      <c r="IR16" s="200">
        <f>DJ16*(1+IR11)</f>
        <v>0.01134</v>
      </c>
      <c r="IS16" s="200"/>
      <c r="IT16" s="200"/>
      <c r="IU16" s="200"/>
    </row>
    <row r="17" spans="1:255" s="3" customFormat="1" ht="18.75" customHeight="1">
      <c r="A17" s="649" t="s">
        <v>166</v>
      </c>
      <c r="B17" s="649"/>
      <c r="C17" s="649"/>
      <c r="D17" s="649"/>
      <c r="E17" s="649"/>
      <c r="F17" s="649"/>
      <c r="G17" s="682"/>
      <c r="H17" s="174"/>
      <c r="I17" s="683" t="s">
        <v>24</v>
      </c>
      <c r="J17" s="683"/>
      <c r="K17" s="683"/>
      <c r="L17" s="683"/>
      <c r="M17" s="683"/>
      <c r="N17" s="683"/>
      <c r="O17" s="683"/>
      <c r="P17" s="683"/>
      <c r="Q17" s="683"/>
      <c r="R17" s="683"/>
      <c r="S17" s="683"/>
      <c r="T17" s="683"/>
      <c r="U17" s="683"/>
      <c r="V17" s="683"/>
      <c r="W17" s="683"/>
      <c r="X17" s="683"/>
      <c r="Y17" s="683"/>
      <c r="Z17" s="683"/>
      <c r="AA17" s="683"/>
      <c r="AB17" s="683"/>
      <c r="AC17" s="683"/>
      <c r="AD17" s="683"/>
      <c r="AE17" s="683"/>
      <c r="AF17" s="683"/>
      <c r="AG17" s="683"/>
      <c r="AH17" s="683"/>
      <c r="AI17" s="683"/>
      <c r="AJ17" s="683"/>
      <c r="AK17" s="683"/>
      <c r="AL17" s="683"/>
      <c r="AM17" s="683"/>
      <c r="AN17" s="683"/>
      <c r="AO17" s="683"/>
      <c r="AP17" s="683"/>
      <c r="AQ17" s="683"/>
      <c r="AR17" s="683"/>
      <c r="AS17" s="683"/>
      <c r="AT17" s="683"/>
      <c r="AU17" s="683"/>
      <c r="AV17" s="683"/>
      <c r="AW17" s="683"/>
      <c r="AX17" s="683"/>
      <c r="AY17" s="683"/>
      <c r="AZ17" s="683"/>
      <c r="BA17" s="683"/>
      <c r="BB17" s="683"/>
      <c r="BC17" s="683"/>
      <c r="BD17" s="683"/>
      <c r="BE17" s="683"/>
      <c r="BF17" s="683"/>
      <c r="BG17" s="683"/>
      <c r="BH17" s="683"/>
      <c r="BI17" s="683"/>
      <c r="BJ17" s="683"/>
      <c r="BK17" s="683"/>
      <c r="BL17" s="683"/>
      <c r="BM17" s="684"/>
      <c r="BN17" s="679" t="s">
        <v>23</v>
      </c>
      <c r="BO17" s="680"/>
      <c r="BP17" s="680"/>
      <c r="BQ17" s="680"/>
      <c r="BR17" s="680"/>
      <c r="BS17" s="680"/>
      <c r="BT17" s="680"/>
      <c r="BU17" s="680"/>
      <c r="BV17" s="680"/>
      <c r="BW17" s="680"/>
      <c r="BX17" s="680"/>
      <c r="BY17" s="680"/>
      <c r="BZ17" s="680"/>
      <c r="CA17" s="680"/>
      <c r="CB17" s="680"/>
      <c r="CC17" s="680"/>
      <c r="CD17" s="680"/>
      <c r="CE17" s="680"/>
      <c r="CF17" s="680"/>
      <c r="CG17" s="680"/>
      <c r="CH17" s="680"/>
      <c r="CI17" s="680"/>
      <c r="CJ17" s="680"/>
      <c r="CK17" s="680"/>
      <c r="CL17" s="680"/>
      <c r="CM17" s="680"/>
      <c r="CN17" s="680"/>
      <c r="CO17" s="680"/>
      <c r="CP17" s="680"/>
      <c r="CQ17" s="680"/>
      <c r="CR17" s="680"/>
      <c r="CS17" s="680"/>
      <c r="CT17" s="680"/>
      <c r="CU17" s="680"/>
      <c r="CV17" s="680"/>
      <c r="CW17" s="680"/>
      <c r="CX17" s="680"/>
      <c r="CY17" s="680"/>
      <c r="CZ17" s="680"/>
      <c r="DA17" s="680"/>
      <c r="DB17" s="680"/>
      <c r="DC17" s="680"/>
      <c r="DD17" s="680"/>
      <c r="DE17" s="680"/>
      <c r="DF17" s="680"/>
      <c r="DG17" s="680"/>
      <c r="DH17" s="680"/>
      <c r="DI17" s="680"/>
      <c r="DJ17" s="681">
        <v>1</v>
      </c>
      <c r="DK17" s="649"/>
      <c r="DL17" s="649"/>
      <c r="DM17" s="649"/>
      <c r="DN17" s="649"/>
      <c r="DO17" s="649"/>
      <c r="DP17" s="649"/>
      <c r="DQ17" s="649"/>
      <c r="DR17" s="649"/>
      <c r="DS17" s="649"/>
      <c r="DT17" s="649"/>
      <c r="DU17" s="649"/>
      <c r="DV17" s="649"/>
      <c r="DW17" s="649"/>
      <c r="DX17" s="649"/>
      <c r="DY17" s="649"/>
      <c r="DZ17" s="649"/>
      <c r="EA17" s="649"/>
      <c r="EB17" s="649"/>
      <c r="EC17" s="649"/>
      <c r="ED17" s="649"/>
      <c r="EE17" s="649"/>
      <c r="EF17" s="649"/>
      <c r="EG17" s="649"/>
      <c r="EH17" s="649"/>
      <c r="EI17" s="649"/>
      <c r="EJ17" s="649"/>
      <c r="EK17" s="649"/>
      <c r="EL17" s="649"/>
      <c r="EM17" s="649"/>
      <c r="EN17" s="649"/>
      <c r="EO17" s="649"/>
      <c r="EP17" s="649"/>
      <c r="EQ17" s="649"/>
      <c r="ER17" s="649"/>
      <c r="ES17" s="649"/>
      <c r="ET17" s="649"/>
      <c r="EU17" s="649"/>
      <c r="EV17" s="649"/>
      <c r="EW17" s="649"/>
      <c r="EX17" s="649"/>
      <c r="EY17" s="649"/>
      <c r="EZ17" s="649"/>
      <c r="FA17" s="649"/>
      <c r="FB17" s="649"/>
      <c r="FC17" s="649"/>
      <c r="FD17" s="649"/>
      <c r="FE17" s="649"/>
      <c r="FH17" s="200">
        <f>DJ17*(1-$FJ$11)</f>
        <v>1</v>
      </c>
      <c r="FI17" s="200">
        <f>DJ17*(1+$FJ$11)</f>
        <v>1</v>
      </c>
      <c r="IQ17" s="200">
        <f>DJ17*(1-IR11)</f>
        <v>0.65</v>
      </c>
      <c r="IR17" s="200">
        <f>DJ17*(1+IR11)</f>
        <v>1.35</v>
      </c>
      <c r="IS17" s="200"/>
      <c r="IT17" s="200"/>
      <c r="IU17" s="200"/>
    </row>
    <row r="18" spans="1:255" s="3" customFormat="1" ht="18.75" customHeight="1">
      <c r="A18" s="649" t="s">
        <v>167</v>
      </c>
      <c r="B18" s="649"/>
      <c r="C18" s="649"/>
      <c r="D18" s="649"/>
      <c r="E18" s="649"/>
      <c r="F18" s="649"/>
      <c r="G18" s="682"/>
      <c r="H18" s="174"/>
      <c r="I18" s="683" t="s">
        <v>168</v>
      </c>
      <c r="J18" s="683"/>
      <c r="K18" s="683"/>
      <c r="L18" s="683"/>
      <c r="M18" s="683"/>
      <c r="N18" s="683"/>
      <c r="O18" s="683"/>
      <c r="P18" s="683"/>
      <c r="Q18" s="683"/>
      <c r="R18" s="683"/>
      <c r="S18" s="683"/>
      <c r="T18" s="683"/>
      <c r="U18" s="683"/>
      <c r="V18" s="683"/>
      <c r="W18" s="683"/>
      <c r="X18" s="683"/>
      <c r="Y18" s="683"/>
      <c r="Z18" s="683"/>
      <c r="AA18" s="683"/>
      <c r="AB18" s="683"/>
      <c r="AC18" s="683"/>
      <c r="AD18" s="683"/>
      <c r="AE18" s="683"/>
      <c r="AF18" s="683"/>
      <c r="AG18" s="683"/>
      <c r="AH18" s="683"/>
      <c r="AI18" s="683"/>
      <c r="AJ18" s="683"/>
      <c r="AK18" s="683"/>
      <c r="AL18" s="683"/>
      <c r="AM18" s="683"/>
      <c r="AN18" s="683"/>
      <c r="AO18" s="683"/>
      <c r="AP18" s="683"/>
      <c r="AQ18" s="683"/>
      <c r="AR18" s="683"/>
      <c r="AS18" s="683"/>
      <c r="AT18" s="683"/>
      <c r="AU18" s="683"/>
      <c r="AV18" s="683"/>
      <c r="AW18" s="683"/>
      <c r="AX18" s="683"/>
      <c r="AY18" s="683"/>
      <c r="AZ18" s="683"/>
      <c r="BA18" s="683"/>
      <c r="BB18" s="683"/>
      <c r="BC18" s="683"/>
      <c r="BD18" s="683"/>
      <c r="BE18" s="683"/>
      <c r="BF18" s="683"/>
      <c r="BG18" s="683"/>
      <c r="BH18" s="683"/>
      <c r="BI18" s="683"/>
      <c r="BJ18" s="683"/>
      <c r="BK18" s="683"/>
      <c r="BL18" s="683"/>
      <c r="BM18" s="684"/>
      <c r="BN18" s="679" t="s">
        <v>23</v>
      </c>
      <c r="BO18" s="680"/>
      <c r="BP18" s="680"/>
      <c r="BQ18" s="680"/>
      <c r="BR18" s="680"/>
      <c r="BS18" s="680"/>
      <c r="BT18" s="680"/>
      <c r="BU18" s="680"/>
      <c r="BV18" s="680"/>
      <c r="BW18" s="680"/>
      <c r="BX18" s="680"/>
      <c r="BY18" s="680"/>
      <c r="BZ18" s="680"/>
      <c r="CA18" s="680"/>
      <c r="CB18" s="680"/>
      <c r="CC18" s="680"/>
      <c r="CD18" s="680"/>
      <c r="CE18" s="680"/>
      <c r="CF18" s="680"/>
      <c r="CG18" s="680"/>
      <c r="CH18" s="680"/>
      <c r="CI18" s="680"/>
      <c r="CJ18" s="680"/>
      <c r="CK18" s="680"/>
      <c r="CL18" s="680"/>
      <c r="CM18" s="680"/>
      <c r="CN18" s="680"/>
      <c r="CO18" s="680"/>
      <c r="CP18" s="680"/>
      <c r="CQ18" s="680"/>
      <c r="CR18" s="680"/>
      <c r="CS18" s="680"/>
      <c r="CT18" s="680"/>
      <c r="CU18" s="680"/>
      <c r="CV18" s="680"/>
      <c r="CW18" s="680"/>
      <c r="CX18" s="680"/>
      <c r="CY18" s="680"/>
      <c r="CZ18" s="680"/>
      <c r="DA18" s="680"/>
      <c r="DB18" s="680"/>
      <c r="DC18" s="680"/>
      <c r="DD18" s="680"/>
      <c r="DE18" s="680"/>
      <c r="DF18" s="680"/>
      <c r="DG18" s="680"/>
      <c r="DH18" s="680"/>
      <c r="DI18" s="680"/>
      <c r="DJ18" s="685">
        <v>0.8975</v>
      </c>
      <c r="DK18" s="685"/>
      <c r="DL18" s="685"/>
      <c r="DM18" s="685"/>
      <c r="DN18" s="685"/>
      <c r="DO18" s="685"/>
      <c r="DP18" s="685"/>
      <c r="DQ18" s="685"/>
      <c r="DR18" s="685"/>
      <c r="DS18" s="685"/>
      <c r="DT18" s="685"/>
      <c r="DU18" s="685"/>
      <c r="DV18" s="685"/>
      <c r="DW18" s="685"/>
      <c r="DX18" s="685"/>
      <c r="DY18" s="685"/>
      <c r="DZ18" s="685"/>
      <c r="EA18" s="685"/>
      <c r="EB18" s="685"/>
      <c r="EC18" s="685"/>
      <c r="ED18" s="685"/>
      <c r="EE18" s="685"/>
      <c r="EF18" s="685"/>
      <c r="EG18" s="685"/>
      <c r="EH18" s="685"/>
      <c r="EI18" s="685"/>
      <c r="EJ18" s="685"/>
      <c r="EK18" s="685"/>
      <c r="EL18" s="685"/>
      <c r="EM18" s="685"/>
      <c r="EN18" s="685"/>
      <c r="EO18" s="685"/>
      <c r="EP18" s="685"/>
      <c r="EQ18" s="685"/>
      <c r="ER18" s="685"/>
      <c r="ES18" s="685"/>
      <c r="ET18" s="685"/>
      <c r="EU18" s="685"/>
      <c r="EV18" s="685"/>
      <c r="EW18" s="685"/>
      <c r="EX18" s="685"/>
      <c r="EY18" s="685"/>
      <c r="EZ18" s="685"/>
      <c r="FA18" s="685"/>
      <c r="FB18" s="685"/>
      <c r="FC18" s="685"/>
      <c r="FD18" s="685"/>
      <c r="FE18" s="685"/>
      <c r="FH18" s="206">
        <f>DJ18*(1-$FJ$11)</f>
        <v>0.8975</v>
      </c>
      <c r="FI18" s="206">
        <f>DJ18*(1+$FJ$11)</f>
        <v>0.8975</v>
      </c>
      <c r="FJ18" s="171"/>
      <c r="FK18" s="171"/>
      <c r="FL18" s="171"/>
      <c r="FM18" s="171"/>
      <c r="FN18" s="171"/>
      <c r="FO18" s="171"/>
      <c r="FP18" s="171"/>
      <c r="FQ18" s="171"/>
      <c r="FR18" s="171"/>
      <c r="FS18" s="171"/>
      <c r="FT18" s="171"/>
      <c r="FU18" s="171"/>
      <c r="FV18" s="171"/>
      <c r="FW18" s="171"/>
      <c r="FX18" s="171"/>
      <c r="FY18" s="171"/>
      <c r="FZ18" s="171"/>
      <c r="GA18" s="171"/>
      <c r="GB18" s="171"/>
      <c r="GC18" s="171"/>
      <c r="GD18" s="171"/>
      <c r="GE18" s="171"/>
      <c r="GF18" s="171"/>
      <c r="GG18" s="171"/>
      <c r="GH18" s="171"/>
      <c r="GI18" s="171"/>
      <c r="GJ18" s="171"/>
      <c r="GK18" s="171"/>
      <c r="GL18" s="171"/>
      <c r="GM18" s="171"/>
      <c r="GN18" s="171"/>
      <c r="GO18" s="171"/>
      <c r="GP18" s="171"/>
      <c r="GQ18" s="171"/>
      <c r="GR18" s="171"/>
      <c r="IQ18" s="200">
        <f>DJ18*(1-IQ11)</f>
        <v>0.583375</v>
      </c>
      <c r="IR18" s="200">
        <f>DJ18*(1+IR11)</f>
        <v>1.211625</v>
      </c>
      <c r="IS18" s="200"/>
      <c r="IT18" s="200"/>
      <c r="IU18" s="200"/>
    </row>
    <row r="19" spans="1:255" s="3" customFormat="1" ht="18.75" customHeight="1" hidden="1">
      <c r="A19" s="170"/>
      <c r="B19" s="690" t="s">
        <v>25</v>
      </c>
      <c r="C19" s="691"/>
      <c r="D19" s="691"/>
      <c r="E19" s="691"/>
      <c r="F19" s="691"/>
      <c r="G19" s="691"/>
      <c r="H19" s="691"/>
      <c r="I19" s="691"/>
      <c r="J19" s="691"/>
      <c r="K19" s="691"/>
      <c r="L19" s="691"/>
      <c r="M19" s="691"/>
      <c r="N19" s="691"/>
      <c r="O19" s="691"/>
      <c r="P19" s="691"/>
      <c r="Q19" s="691"/>
      <c r="R19" s="691"/>
      <c r="S19" s="691"/>
      <c r="T19" s="691"/>
      <c r="U19" s="691"/>
      <c r="V19" s="691"/>
      <c r="W19" s="691"/>
      <c r="X19" s="691"/>
      <c r="Y19" s="691"/>
      <c r="Z19" s="691"/>
      <c r="AA19" s="691"/>
      <c r="AB19" s="691"/>
      <c r="AC19" s="691"/>
      <c r="AD19" s="691"/>
      <c r="AE19" s="691"/>
      <c r="AF19" s="691"/>
      <c r="AG19" s="691"/>
      <c r="AH19" s="691"/>
      <c r="AI19" s="691"/>
      <c r="AJ19" s="691"/>
      <c r="AK19" s="691"/>
      <c r="AL19" s="691"/>
      <c r="AM19" s="691"/>
      <c r="AN19" s="691"/>
      <c r="AO19" s="691"/>
      <c r="AP19" s="691"/>
      <c r="AQ19" s="691"/>
      <c r="AR19" s="691"/>
      <c r="AS19" s="691"/>
      <c r="AT19" s="691"/>
      <c r="AU19" s="691"/>
      <c r="AV19" s="691"/>
      <c r="AW19" s="691"/>
      <c r="AX19" s="691"/>
      <c r="AY19" s="691"/>
      <c r="AZ19" s="691"/>
      <c r="BA19" s="691"/>
      <c r="BB19" s="691"/>
      <c r="BC19" s="691"/>
      <c r="BD19" s="691"/>
      <c r="BE19" s="691"/>
      <c r="BF19" s="691"/>
      <c r="BG19" s="691"/>
      <c r="BH19" s="691"/>
      <c r="BI19" s="691"/>
      <c r="BJ19" s="691"/>
      <c r="BK19" s="691"/>
      <c r="BL19" s="691"/>
      <c r="BM19" s="691"/>
      <c r="BN19" s="691"/>
      <c r="BO19" s="691"/>
      <c r="BP19" s="691"/>
      <c r="BQ19" s="691"/>
      <c r="BR19" s="691"/>
      <c r="BS19" s="691"/>
      <c r="BT19" s="691"/>
      <c r="BU19" s="691"/>
      <c r="BV19" s="691"/>
      <c r="BW19" s="691"/>
      <c r="BX19" s="691"/>
      <c r="BY19" s="691"/>
      <c r="BZ19" s="691"/>
      <c r="CA19" s="691"/>
      <c r="CB19" s="691"/>
      <c r="CC19" s="691"/>
      <c r="CD19" s="691"/>
      <c r="CE19" s="691"/>
      <c r="CF19" s="691"/>
      <c r="CG19" s="691"/>
      <c r="CH19" s="691"/>
      <c r="CI19" s="691"/>
      <c r="CJ19" s="691"/>
      <c r="CK19" s="691"/>
      <c r="CL19" s="691"/>
      <c r="CM19" s="691"/>
      <c r="CN19" s="691"/>
      <c r="CO19" s="691"/>
      <c r="CP19" s="691"/>
      <c r="CQ19" s="691"/>
      <c r="CR19" s="691"/>
      <c r="CS19" s="691"/>
      <c r="CT19" s="691"/>
      <c r="CU19" s="691"/>
      <c r="CV19" s="691"/>
      <c r="CW19" s="691"/>
      <c r="CX19" s="691"/>
      <c r="CY19" s="691"/>
      <c r="CZ19" s="691"/>
      <c r="DA19" s="691"/>
      <c r="DB19" s="691"/>
      <c r="DC19" s="691"/>
      <c r="DD19" s="691"/>
      <c r="DE19" s="691"/>
      <c r="DF19" s="691"/>
      <c r="DG19" s="691"/>
      <c r="DH19" s="691"/>
      <c r="DI19" s="691"/>
      <c r="DJ19" s="691"/>
      <c r="DK19" s="691"/>
      <c r="DL19" s="691"/>
      <c r="DM19" s="691"/>
      <c r="DN19" s="691"/>
      <c r="DO19" s="691"/>
      <c r="DP19" s="691"/>
      <c r="DQ19" s="691"/>
      <c r="DR19" s="691"/>
      <c r="DS19" s="691"/>
      <c r="DT19" s="691"/>
      <c r="DU19" s="691"/>
      <c r="DV19" s="691"/>
      <c r="DW19" s="691"/>
      <c r="DX19" s="691"/>
      <c r="DY19" s="691"/>
      <c r="DZ19" s="691"/>
      <c r="EA19" s="691"/>
      <c r="EB19" s="691"/>
      <c r="EC19" s="691"/>
      <c r="ED19" s="691"/>
      <c r="EE19" s="691"/>
      <c r="EF19" s="691"/>
      <c r="EG19" s="691"/>
      <c r="EH19" s="691"/>
      <c r="EI19" s="691"/>
      <c r="EJ19" s="691"/>
      <c r="EK19" s="691"/>
      <c r="EL19" s="691"/>
      <c r="EM19" s="691"/>
      <c r="EN19" s="691"/>
      <c r="EO19" s="691"/>
      <c r="EP19" s="691"/>
      <c r="EQ19" s="691"/>
      <c r="ER19" s="691"/>
      <c r="ES19" s="691"/>
      <c r="ET19" s="691"/>
      <c r="EU19" s="691"/>
      <c r="EV19" s="691"/>
      <c r="EW19" s="691"/>
      <c r="EX19" s="691"/>
      <c r="EY19" s="691"/>
      <c r="EZ19" s="691"/>
      <c r="FA19" s="691"/>
      <c r="FB19" s="691"/>
      <c r="FC19" s="691"/>
      <c r="FD19" s="691"/>
      <c r="FE19" s="692"/>
      <c r="FH19" s="207"/>
      <c r="FI19" s="171"/>
      <c r="FJ19" s="171"/>
      <c r="FK19" s="171"/>
      <c r="FL19" s="171"/>
      <c r="FM19" s="171"/>
      <c r="FN19" s="171"/>
      <c r="FO19" s="171"/>
      <c r="FP19" s="171"/>
      <c r="FQ19" s="171"/>
      <c r="FR19" s="171"/>
      <c r="FS19" s="171"/>
      <c r="FT19" s="171"/>
      <c r="FU19" s="171"/>
      <c r="FV19" s="171"/>
      <c r="FW19" s="171"/>
      <c r="FX19" s="171"/>
      <c r="FY19" s="171"/>
      <c r="FZ19" s="171"/>
      <c r="GA19" s="171"/>
      <c r="GB19" s="171"/>
      <c r="GC19" s="171"/>
      <c r="GD19" s="171"/>
      <c r="GE19" s="171"/>
      <c r="GF19" s="171"/>
      <c r="GG19" s="171"/>
      <c r="GH19" s="171"/>
      <c r="GI19" s="171"/>
      <c r="GJ19" s="171"/>
      <c r="GK19" s="171"/>
      <c r="GL19" s="171"/>
      <c r="GM19" s="171"/>
      <c r="GN19" s="171"/>
      <c r="GO19" s="171"/>
      <c r="GP19" s="171"/>
      <c r="GQ19" s="171"/>
      <c r="GR19" s="171"/>
      <c r="IQ19" s="200"/>
      <c r="IR19" s="200"/>
      <c r="IS19" s="200"/>
      <c r="IT19" s="200"/>
      <c r="IU19" s="200"/>
    </row>
    <row r="20" spans="1:255" s="3" customFormat="1" ht="30.75" customHeight="1">
      <c r="A20" s="649">
        <v>7</v>
      </c>
      <c r="B20" s="649"/>
      <c r="C20" s="649"/>
      <c r="D20" s="649"/>
      <c r="E20" s="649"/>
      <c r="F20" s="649"/>
      <c r="G20" s="682"/>
      <c r="H20" s="174"/>
      <c r="I20" s="683" t="s">
        <v>26</v>
      </c>
      <c r="J20" s="683"/>
      <c r="K20" s="683"/>
      <c r="L20" s="683"/>
      <c r="M20" s="683"/>
      <c r="N20" s="683"/>
      <c r="O20" s="683"/>
      <c r="P20" s="683"/>
      <c r="Q20" s="683"/>
      <c r="R20" s="683"/>
      <c r="S20" s="683"/>
      <c r="T20" s="683"/>
      <c r="U20" s="683"/>
      <c r="V20" s="683"/>
      <c r="W20" s="683"/>
      <c r="X20" s="683"/>
      <c r="Y20" s="683"/>
      <c r="Z20" s="683"/>
      <c r="AA20" s="683"/>
      <c r="AB20" s="683"/>
      <c r="AC20" s="683"/>
      <c r="AD20" s="683"/>
      <c r="AE20" s="683"/>
      <c r="AF20" s="683"/>
      <c r="AG20" s="683"/>
      <c r="AH20" s="683"/>
      <c r="AI20" s="683"/>
      <c r="AJ20" s="683"/>
      <c r="AK20" s="683"/>
      <c r="AL20" s="683"/>
      <c r="AM20" s="683"/>
      <c r="AN20" s="683"/>
      <c r="AO20" s="683"/>
      <c r="AP20" s="683"/>
      <c r="AQ20" s="683"/>
      <c r="AR20" s="683"/>
      <c r="AS20" s="683"/>
      <c r="AT20" s="683"/>
      <c r="AU20" s="683"/>
      <c r="AV20" s="683"/>
      <c r="AW20" s="683"/>
      <c r="AX20" s="683"/>
      <c r="AY20" s="683"/>
      <c r="AZ20" s="683"/>
      <c r="BA20" s="683"/>
      <c r="BB20" s="683"/>
      <c r="BC20" s="683"/>
      <c r="BD20" s="683"/>
      <c r="BE20" s="683"/>
      <c r="BF20" s="683"/>
      <c r="BG20" s="683"/>
      <c r="BH20" s="683"/>
      <c r="BI20" s="683"/>
      <c r="BJ20" s="683"/>
      <c r="BK20" s="683"/>
      <c r="BL20" s="683"/>
      <c r="BM20" s="684"/>
      <c r="BN20" s="679" t="s">
        <v>27</v>
      </c>
      <c r="BO20" s="680"/>
      <c r="BP20" s="680"/>
      <c r="BQ20" s="680"/>
      <c r="BR20" s="680"/>
      <c r="BS20" s="680"/>
      <c r="BT20" s="680"/>
      <c r="BU20" s="680"/>
      <c r="BV20" s="680"/>
      <c r="BW20" s="680"/>
      <c r="BX20" s="680"/>
      <c r="BY20" s="680"/>
      <c r="BZ20" s="680"/>
      <c r="CA20" s="680"/>
      <c r="CB20" s="680"/>
      <c r="CC20" s="680"/>
      <c r="CD20" s="680"/>
      <c r="CE20" s="680"/>
      <c r="CF20" s="680"/>
      <c r="CG20" s="680"/>
      <c r="CH20" s="680"/>
      <c r="CI20" s="680"/>
      <c r="CJ20" s="680"/>
      <c r="CK20" s="680"/>
      <c r="CL20" s="680"/>
      <c r="CM20" s="680"/>
      <c r="CN20" s="680"/>
      <c r="CO20" s="680"/>
      <c r="CP20" s="680"/>
      <c r="CQ20" s="680"/>
      <c r="CR20" s="680"/>
      <c r="CS20" s="680"/>
      <c r="CT20" s="680"/>
      <c r="CU20" s="680"/>
      <c r="CV20" s="680"/>
      <c r="CW20" s="680"/>
      <c r="CX20" s="680"/>
      <c r="CY20" s="680"/>
      <c r="CZ20" s="680"/>
      <c r="DA20" s="680"/>
      <c r="DB20" s="680"/>
      <c r="DC20" s="680"/>
      <c r="DD20" s="680"/>
      <c r="DE20" s="680"/>
      <c r="DF20" s="680"/>
      <c r="DG20" s="680"/>
      <c r="DH20" s="680"/>
      <c r="DI20" s="680"/>
      <c r="DJ20" s="649">
        <v>1</v>
      </c>
      <c r="DK20" s="649"/>
      <c r="DL20" s="649"/>
      <c r="DM20" s="649"/>
      <c r="DN20" s="649"/>
      <c r="DO20" s="649"/>
      <c r="DP20" s="649"/>
      <c r="DQ20" s="649"/>
      <c r="DR20" s="649"/>
      <c r="DS20" s="649"/>
      <c r="DT20" s="649"/>
      <c r="DU20" s="649"/>
      <c r="DV20" s="649"/>
      <c r="DW20" s="649"/>
      <c r="DX20" s="649"/>
      <c r="DY20" s="649"/>
      <c r="DZ20" s="649"/>
      <c r="EA20" s="649"/>
      <c r="EB20" s="649"/>
      <c r="EC20" s="649"/>
      <c r="ED20" s="649"/>
      <c r="EE20" s="649"/>
      <c r="EF20" s="649"/>
      <c r="EG20" s="649"/>
      <c r="EH20" s="649"/>
      <c r="EI20" s="649"/>
      <c r="EJ20" s="649"/>
      <c r="EK20" s="649"/>
      <c r="EL20" s="649"/>
      <c r="EM20" s="649"/>
      <c r="EN20" s="649"/>
      <c r="EO20" s="649"/>
      <c r="EP20" s="649"/>
      <c r="EQ20" s="649"/>
      <c r="ER20" s="649"/>
      <c r="ES20" s="649"/>
      <c r="ET20" s="649"/>
      <c r="EU20" s="649"/>
      <c r="EV20" s="649"/>
      <c r="EW20" s="649"/>
      <c r="EX20" s="649"/>
      <c r="EY20" s="649"/>
      <c r="EZ20" s="649"/>
      <c r="FA20" s="649"/>
      <c r="FB20" s="649"/>
      <c r="FC20" s="649"/>
      <c r="FD20" s="649"/>
      <c r="FE20" s="649"/>
      <c r="FH20" s="208"/>
      <c r="FI20" s="171"/>
      <c r="FJ20" s="171"/>
      <c r="FK20" s="171"/>
      <c r="FL20" s="171"/>
      <c r="FM20" s="171"/>
      <c r="FN20" s="171"/>
      <c r="FO20" s="171"/>
      <c r="FP20" s="171"/>
      <c r="FQ20" s="171"/>
      <c r="FR20" s="171"/>
      <c r="FS20" s="171"/>
      <c r="FT20" s="171"/>
      <c r="FU20" s="171"/>
      <c r="FV20" s="171"/>
      <c r="FW20" s="171"/>
      <c r="FX20" s="171"/>
      <c r="FY20" s="171"/>
      <c r="FZ20" s="171"/>
      <c r="GA20" s="171"/>
      <c r="GB20" s="171"/>
      <c r="GC20" s="171"/>
      <c r="GD20" s="171"/>
      <c r="GE20" s="171"/>
      <c r="GF20" s="171"/>
      <c r="GG20" s="171"/>
      <c r="GH20" s="171"/>
      <c r="GI20" s="171"/>
      <c r="GJ20" s="171"/>
      <c r="GK20" s="171"/>
      <c r="GL20" s="171"/>
      <c r="GM20" s="171"/>
      <c r="GN20" s="171"/>
      <c r="GO20" s="171"/>
      <c r="GP20" s="171"/>
      <c r="GQ20" s="171"/>
      <c r="GR20" s="171"/>
      <c r="IQ20" s="200"/>
      <c r="IR20" s="200"/>
      <c r="IS20" s="200"/>
      <c r="IT20" s="200"/>
      <c r="IU20" s="200"/>
    </row>
    <row r="21" spans="1:255" s="3" customFormat="1" ht="47.25" customHeight="1">
      <c r="A21" s="649">
        <v>8</v>
      </c>
      <c r="B21" s="649"/>
      <c r="C21" s="649"/>
      <c r="D21" s="649"/>
      <c r="E21" s="649"/>
      <c r="F21" s="649"/>
      <c r="G21" s="682"/>
      <c r="H21" s="174"/>
      <c r="I21" s="683" t="s">
        <v>169</v>
      </c>
      <c r="J21" s="683"/>
      <c r="K21" s="683"/>
      <c r="L21" s="683"/>
      <c r="M21" s="683"/>
      <c r="N21" s="683"/>
      <c r="O21" s="683"/>
      <c r="P21" s="683"/>
      <c r="Q21" s="683"/>
      <c r="R21" s="683"/>
      <c r="S21" s="683"/>
      <c r="T21" s="683"/>
      <c r="U21" s="683"/>
      <c r="V21" s="683"/>
      <c r="W21" s="683"/>
      <c r="X21" s="683"/>
      <c r="Y21" s="683"/>
      <c r="Z21" s="683"/>
      <c r="AA21" s="683"/>
      <c r="AB21" s="683"/>
      <c r="AC21" s="683"/>
      <c r="AD21" s="683"/>
      <c r="AE21" s="683"/>
      <c r="AF21" s="683"/>
      <c r="AG21" s="683"/>
      <c r="AH21" s="683"/>
      <c r="AI21" s="683"/>
      <c r="AJ21" s="683"/>
      <c r="AK21" s="683"/>
      <c r="AL21" s="683"/>
      <c r="AM21" s="683"/>
      <c r="AN21" s="683"/>
      <c r="AO21" s="683"/>
      <c r="AP21" s="683"/>
      <c r="AQ21" s="683"/>
      <c r="AR21" s="683"/>
      <c r="AS21" s="683"/>
      <c r="AT21" s="683"/>
      <c r="AU21" s="683"/>
      <c r="AV21" s="683"/>
      <c r="AW21" s="683"/>
      <c r="AX21" s="683"/>
      <c r="AY21" s="683"/>
      <c r="AZ21" s="683"/>
      <c r="BA21" s="683"/>
      <c r="BB21" s="683"/>
      <c r="BC21" s="683"/>
      <c r="BD21" s="683"/>
      <c r="BE21" s="683"/>
      <c r="BF21" s="683"/>
      <c r="BG21" s="683"/>
      <c r="BH21" s="683"/>
      <c r="BI21" s="683"/>
      <c r="BJ21" s="683"/>
      <c r="BK21" s="683"/>
      <c r="BL21" s="683"/>
      <c r="BM21" s="684"/>
      <c r="BN21" s="679" t="s">
        <v>27</v>
      </c>
      <c r="BO21" s="680"/>
      <c r="BP21" s="680"/>
      <c r="BQ21" s="680"/>
      <c r="BR21" s="680"/>
      <c r="BS21" s="680"/>
      <c r="BT21" s="680"/>
      <c r="BU21" s="680"/>
      <c r="BV21" s="680"/>
      <c r="BW21" s="680"/>
      <c r="BX21" s="680"/>
      <c r="BY21" s="680"/>
      <c r="BZ21" s="680"/>
      <c r="CA21" s="680"/>
      <c r="CB21" s="680"/>
      <c r="CC21" s="680"/>
      <c r="CD21" s="680"/>
      <c r="CE21" s="680"/>
      <c r="CF21" s="680"/>
      <c r="CG21" s="680"/>
      <c r="CH21" s="680"/>
      <c r="CI21" s="680"/>
      <c r="CJ21" s="680"/>
      <c r="CK21" s="680"/>
      <c r="CL21" s="680"/>
      <c r="CM21" s="680"/>
      <c r="CN21" s="680"/>
      <c r="CO21" s="680"/>
      <c r="CP21" s="680"/>
      <c r="CQ21" s="680"/>
      <c r="CR21" s="680"/>
      <c r="CS21" s="680"/>
      <c r="CT21" s="680"/>
      <c r="CU21" s="680"/>
      <c r="CV21" s="680"/>
      <c r="CW21" s="680"/>
      <c r="CX21" s="680"/>
      <c r="CY21" s="680"/>
      <c r="CZ21" s="680"/>
      <c r="DA21" s="680"/>
      <c r="DB21" s="680"/>
      <c r="DC21" s="680"/>
      <c r="DD21" s="680"/>
      <c r="DE21" s="680"/>
      <c r="DF21" s="680"/>
      <c r="DG21" s="680"/>
      <c r="DH21" s="680"/>
      <c r="DI21" s="680"/>
      <c r="DJ21" s="682">
        <v>0</v>
      </c>
      <c r="DK21" s="686"/>
      <c r="DL21" s="686"/>
      <c r="DM21" s="686"/>
      <c r="DN21" s="686"/>
      <c r="DO21" s="686"/>
      <c r="DP21" s="686"/>
      <c r="DQ21" s="686"/>
      <c r="DR21" s="686"/>
      <c r="DS21" s="686"/>
      <c r="DT21" s="686"/>
      <c r="DU21" s="686"/>
      <c r="DV21" s="686"/>
      <c r="DW21" s="686"/>
      <c r="DX21" s="686"/>
      <c r="DY21" s="686"/>
      <c r="DZ21" s="686"/>
      <c r="EA21" s="686"/>
      <c r="EB21" s="686"/>
      <c r="EC21" s="686"/>
      <c r="ED21" s="686"/>
      <c r="EE21" s="686"/>
      <c r="EF21" s="686"/>
      <c r="EG21" s="686"/>
      <c r="EH21" s="686"/>
      <c r="EI21" s="686"/>
      <c r="EJ21" s="686"/>
      <c r="EK21" s="686"/>
      <c r="EL21" s="686"/>
      <c r="EM21" s="686"/>
      <c r="EN21" s="686"/>
      <c r="EO21" s="686"/>
      <c r="EP21" s="686"/>
      <c r="EQ21" s="686"/>
      <c r="ER21" s="686"/>
      <c r="ES21" s="686"/>
      <c r="ET21" s="686"/>
      <c r="EU21" s="686"/>
      <c r="EV21" s="686"/>
      <c r="EW21" s="686"/>
      <c r="EX21" s="686"/>
      <c r="EY21" s="686"/>
      <c r="EZ21" s="686"/>
      <c r="FA21" s="686"/>
      <c r="FB21" s="686"/>
      <c r="FC21" s="686"/>
      <c r="FD21" s="686"/>
      <c r="FE21" s="687"/>
      <c r="FH21" s="209"/>
      <c r="FI21" s="210"/>
      <c r="FJ21" s="210"/>
      <c r="FK21" s="210"/>
      <c r="FL21" s="210"/>
      <c r="FM21" s="210"/>
      <c r="FN21" s="210"/>
      <c r="FO21" s="210"/>
      <c r="FP21" s="210"/>
      <c r="FQ21" s="210"/>
      <c r="FR21" s="210"/>
      <c r="FS21" s="210"/>
      <c r="FT21" s="210"/>
      <c r="FU21" s="210"/>
      <c r="FV21" s="210"/>
      <c r="FW21" s="210"/>
      <c r="FX21" s="210"/>
      <c r="FY21" s="210"/>
      <c r="FZ21" s="210"/>
      <c r="GA21" s="210"/>
      <c r="GB21" s="210"/>
      <c r="GC21" s="210"/>
      <c r="GD21" s="210"/>
      <c r="GE21" s="210"/>
      <c r="GF21" s="210"/>
      <c r="GG21" s="210"/>
      <c r="GH21" s="210"/>
      <c r="GI21" s="210"/>
      <c r="GJ21" s="210"/>
      <c r="GK21" s="210"/>
      <c r="GL21" s="210"/>
      <c r="GM21" s="210"/>
      <c r="GN21" s="210"/>
      <c r="GO21" s="210"/>
      <c r="GP21" s="210"/>
      <c r="GQ21" s="210"/>
      <c r="GR21" s="171"/>
      <c r="IQ21" s="200"/>
      <c r="IR21" s="200"/>
      <c r="IS21" s="200"/>
      <c r="IT21" s="200"/>
      <c r="IU21" s="200"/>
    </row>
    <row r="22" spans="1:255" s="3" customFormat="1" ht="45" customHeight="1">
      <c r="A22" s="649">
        <v>9</v>
      </c>
      <c r="B22" s="649"/>
      <c r="C22" s="649"/>
      <c r="D22" s="649"/>
      <c r="E22" s="649"/>
      <c r="F22" s="649"/>
      <c r="G22" s="682"/>
      <c r="H22" s="174"/>
      <c r="I22" s="683" t="s">
        <v>170</v>
      </c>
      <c r="J22" s="683"/>
      <c r="K22" s="683"/>
      <c r="L22" s="683"/>
      <c r="M22" s="683"/>
      <c r="N22" s="683"/>
      <c r="O22" s="683"/>
      <c r="P22" s="683"/>
      <c r="Q22" s="683"/>
      <c r="R22" s="683"/>
      <c r="S22" s="683"/>
      <c r="T22" s="683"/>
      <c r="U22" s="683"/>
      <c r="V22" s="683"/>
      <c r="W22" s="683"/>
      <c r="X22" s="683"/>
      <c r="Y22" s="683"/>
      <c r="Z22" s="683"/>
      <c r="AA22" s="683"/>
      <c r="AB22" s="683"/>
      <c r="AC22" s="683"/>
      <c r="AD22" s="683"/>
      <c r="AE22" s="683"/>
      <c r="AF22" s="683"/>
      <c r="AG22" s="683"/>
      <c r="AH22" s="683"/>
      <c r="AI22" s="683"/>
      <c r="AJ22" s="683"/>
      <c r="AK22" s="683"/>
      <c r="AL22" s="683"/>
      <c r="AM22" s="683"/>
      <c r="AN22" s="683"/>
      <c r="AO22" s="683"/>
      <c r="AP22" s="683"/>
      <c r="AQ22" s="683"/>
      <c r="AR22" s="683"/>
      <c r="AS22" s="683"/>
      <c r="AT22" s="683"/>
      <c r="AU22" s="683"/>
      <c r="AV22" s="683"/>
      <c r="AW22" s="683"/>
      <c r="AX22" s="683"/>
      <c r="AY22" s="683"/>
      <c r="AZ22" s="683"/>
      <c r="BA22" s="683"/>
      <c r="BB22" s="683"/>
      <c r="BC22" s="683"/>
      <c r="BD22" s="683"/>
      <c r="BE22" s="683"/>
      <c r="BF22" s="683"/>
      <c r="BG22" s="683"/>
      <c r="BH22" s="683"/>
      <c r="BI22" s="683"/>
      <c r="BJ22" s="683"/>
      <c r="BK22" s="683"/>
      <c r="BL22" s="683"/>
      <c r="BM22" s="684"/>
      <c r="BN22" s="679" t="s">
        <v>27</v>
      </c>
      <c r="BO22" s="680"/>
      <c r="BP22" s="680"/>
      <c r="BQ22" s="680"/>
      <c r="BR22" s="680"/>
      <c r="BS22" s="680"/>
      <c r="BT22" s="680"/>
      <c r="BU22" s="680"/>
      <c r="BV22" s="680"/>
      <c r="BW22" s="680"/>
      <c r="BX22" s="680"/>
      <c r="BY22" s="680"/>
      <c r="BZ22" s="680"/>
      <c r="CA22" s="680"/>
      <c r="CB22" s="680"/>
      <c r="CC22" s="680"/>
      <c r="CD22" s="680"/>
      <c r="CE22" s="680"/>
      <c r="CF22" s="680"/>
      <c r="CG22" s="680"/>
      <c r="CH22" s="680"/>
      <c r="CI22" s="680"/>
      <c r="CJ22" s="680"/>
      <c r="CK22" s="680"/>
      <c r="CL22" s="680"/>
      <c r="CM22" s="680"/>
      <c r="CN22" s="680"/>
      <c r="CO22" s="680"/>
      <c r="CP22" s="680"/>
      <c r="CQ22" s="680"/>
      <c r="CR22" s="680"/>
      <c r="CS22" s="680"/>
      <c r="CT22" s="680"/>
      <c r="CU22" s="680"/>
      <c r="CV22" s="680"/>
      <c r="CW22" s="680"/>
      <c r="CX22" s="680"/>
      <c r="CY22" s="680"/>
      <c r="CZ22" s="680"/>
      <c r="DA22" s="680"/>
      <c r="DB22" s="680"/>
      <c r="DC22" s="680"/>
      <c r="DD22" s="680"/>
      <c r="DE22" s="680"/>
      <c r="DF22" s="680"/>
      <c r="DG22" s="680"/>
      <c r="DH22" s="680"/>
      <c r="DI22" s="680"/>
      <c r="DJ22" s="682">
        <v>0</v>
      </c>
      <c r="DK22" s="686"/>
      <c r="DL22" s="686"/>
      <c r="DM22" s="686"/>
      <c r="DN22" s="686"/>
      <c r="DO22" s="686"/>
      <c r="DP22" s="686"/>
      <c r="DQ22" s="686"/>
      <c r="DR22" s="686"/>
      <c r="DS22" s="686"/>
      <c r="DT22" s="686"/>
      <c r="DU22" s="686"/>
      <c r="DV22" s="686"/>
      <c r="DW22" s="686"/>
      <c r="DX22" s="686"/>
      <c r="DY22" s="686"/>
      <c r="DZ22" s="686"/>
      <c r="EA22" s="686"/>
      <c r="EB22" s="686"/>
      <c r="EC22" s="686"/>
      <c r="ED22" s="686"/>
      <c r="EE22" s="686"/>
      <c r="EF22" s="686"/>
      <c r="EG22" s="686"/>
      <c r="EH22" s="686"/>
      <c r="EI22" s="686"/>
      <c r="EJ22" s="686"/>
      <c r="EK22" s="686"/>
      <c r="EL22" s="686"/>
      <c r="EM22" s="686"/>
      <c r="EN22" s="686"/>
      <c r="EO22" s="686"/>
      <c r="EP22" s="686"/>
      <c r="EQ22" s="686"/>
      <c r="ER22" s="686"/>
      <c r="ES22" s="686"/>
      <c r="ET22" s="686"/>
      <c r="EU22" s="686"/>
      <c r="EV22" s="686"/>
      <c r="EW22" s="686"/>
      <c r="EX22" s="686"/>
      <c r="EY22" s="686"/>
      <c r="EZ22" s="686"/>
      <c r="FA22" s="686"/>
      <c r="FB22" s="686"/>
      <c r="FC22" s="686"/>
      <c r="FD22" s="686"/>
      <c r="FE22" s="687"/>
      <c r="FH22" s="211"/>
      <c r="FI22" s="210"/>
      <c r="FJ22" s="210"/>
      <c r="FK22" s="210"/>
      <c r="FL22" s="210"/>
      <c r="FM22" s="210"/>
      <c r="FN22" s="210"/>
      <c r="FO22" s="210"/>
      <c r="FP22" s="210"/>
      <c r="FQ22" s="210"/>
      <c r="FR22" s="210"/>
      <c r="FS22" s="210"/>
      <c r="FT22" s="210"/>
      <c r="FU22" s="210"/>
      <c r="FV22" s="210"/>
      <c r="FW22" s="210"/>
      <c r="FX22" s="210"/>
      <c r="FY22" s="210"/>
      <c r="FZ22" s="210"/>
      <c r="GA22" s="210"/>
      <c r="GB22" s="210"/>
      <c r="GC22" s="210"/>
      <c r="GD22" s="210"/>
      <c r="GE22" s="210"/>
      <c r="GF22" s="210"/>
      <c r="GG22" s="210"/>
      <c r="GH22" s="210"/>
      <c r="GI22" s="210"/>
      <c r="GJ22" s="210"/>
      <c r="GK22" s="210"/>
      <c r="GL22" s="210"/>
      <c r="GM22" s="210"/>
      <c r="GN22" s="210"/>
      <c r="GO22" s="210"/>
      <c r="GP22" s="210"/>
      <c r="GQ22" s="210"/>
      <c r="GR22" s="171"/>
      <c r="IQ22" s="200"/>
      <c r="IR22" s="200"/>
      <c r="IS22" s="200"/>
      <c r="IT22" s="200"/>
      <c r="IU22" s="200"/>
    </row>
    <row r="23" spans="1:255" ht="15">
      <c r="A23" s="35"/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5"/>
      <c r="BY23" s="35"/>
      <c r="BZ23" s="35"/>
      <c r="CA23" s="35"/>
      <c r="CB23" s="35"/>
      <c r="CC23" s="35"/>
      <c r="CD23" s="35"/>
      <c r="CE23" s="35"/>
      <c r="CF23" s="35"/>
      <c r="CG23" s="35"/>
      <c r="CH23" s="35"/>
      <c r="CI23" s="35"/>
      <c r="CJ23" s="35"/>
      <c r="CK23" s="35"/>
      <c r="CL23" s="35"/>
      <c r="CM23" s="35"/>
      <c r="CN23" s="35"/>
      <c r="CO23" s="35"/>
      <c r="CP23" s="35"/>
      <c r="CQ23" s="35"/>
      <c r="CR23" s="35"/>
      <c r="CS23" s="35"/>
      <c r="CT23" s="35"/>
      <c r="CU23" s="35"/>
      <c r="CV23" s="35"/>
      <c r="CW23" s="35"/>
      <c r="CX23" s="35"/>
      <c r="CY23" s="35"/>
      <c r="CZ23" s="35"/>
      <c r="DA23" s="35"/>
      <c r="DB23" s="35"/>
      <c r="DC23" s="35"/>
      <c r="DD23" s="35"/>
      <c r="DE23" s="35"/>
      <c r="DF23" s="35"/>
      <c r="DG23" s="35"/>
      <c r="DH23" s="35"/>
      <c r="DI23" s="35"/>
      <c r="DJ23" s="35"/>
      <c r="DK23" s="35"/>
      <c r="DL23" s="35"/>
      <c r="DM23" s="35"/>
      <c r="DN23" s="35"/>
      <c r="DO23" s="35"/>
      <c r="DP23" s="35"/>
      <c r="DQ23" s="35"/>
      <c r="DR23" s="35"/>
      <c r="DS23" s="35"/>
      <c r="DT23" s="35"/>
      <c r="DU23" s="35"/>
      <c r="DV23" s="35"/>
      <c r="DW23" s="35"/>
      <c r="DX23" s="35"/>
      <c r="DY23" s="35"/>
      <c r="DZ23" s="35"/>
      <c r="EA23" s="35"/>
      <c r="EB23" s="35"/>
      <c r="EC23" s="35"/>
      <c r="ED23" s="35"/>
      <c r="EE23" s="35"/>
      <c r="EF23" s="35"/>
      <c r="EG23" s="35"/>
      <c r="EH23" s="35"/>
      <c r="EI23" s="35"/>
      <c r="EJ23" s="35"/>
      <c r="EK23" s="35"/>
      <c r="EL23" s="35"/>
      <c r="EM23" s="35"/>
      <c r="EN23" s="35"/>
      <c r="EO23" s="35"/>
      <c r="EP23" s="35"/>
      <c r="EQ23" s="35"/>
      <c r="ER23" s="35"/>
      <c r="ES23" s="35"/>
      <c r="ET23" s="35"/>
      <c r="EU23" s="35"/>
      <c r="EV23" s="35"/>
      <c r="EW23" s="35"/>
      <c r="EX23" s="35"/>
      <c r="EY23" s="35"/>
      <c r="EZ23" s="35"/>
      <c r="FA23" s="35"/>
      <c r="FB23" s="35"/>
      <c r="FC23" s="35"/>
      <c r="FD23" s="35"/>
      <c r="FE23" s="35"/>
      <c r="GJ23" s="35"/>
      <c r="GK23" s="35"/>
      <c r="GL23" s="35"/>
      <c r="GM23" s="35"/>
      <c r="GN23" s="35"/>
      <c r="GO23" s="35"/>
      <c r="GP23" s="35"/>
      <c r="GQ23" s="35"/>
      <c r="GR23" s="35"/>
      <c r="IQ23" s="201"/>
      <c r="IR23" s="201"/>
      <c r="IS23" s="201"/>
      <c r="IT23" s="201"/>
      <c r="IU23" s="201"/>
    </row>
    <row r="24" spans="1:255" ht="18.75">
      <c r="A24" s="35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35"/>
      <c r="BY24" s="35"/>
      <c r="BZ24" s="35"/>
      <c r="CA24" s="35"/>
      <c r="CB24" s="35"/>
      <c r="CC24" s="35"/>
      <c r="CD24" s="35"/>
      <c r="CE24" s="35"/>
      <c r="CF24" s="35"/>
      <c r="CG24" s="35"/>
      <c r="CH24" s="35"/>
      <c r="CI24" s="35"/>
      <c r="CJ24" s="35"/>
      <c r="CK24" s="35"/>
      <c r="CL24" s="35"/>
      <c r="CM24" s="35"/>
      <c r="CN24" s="35"/>
      <c r="CO24" s="35"/>
      <c r="CP24" s="35"/>
      <c r="CQ24" s="35"/>
      <c r="CR24" s="35"/>
      <c r="CS24" s="35"/>
      <c r="CT24" s="35"/>
      <c r="CU24" s="35"/>
      <c r="CV24" s="35"/>
      <c r="CW24" s="35"/>
      <c r="CX24" s="35"/>
      <c r="CY24" s="35"/>
      <c r="CZ24" s="35"/>
      <c r="DA24" s="35"/>
      <c r="DB24" s="35"/>
      <c r="DC24" s="35"/>
      <c r="DD24" s="35"/>
      <c r="DE24" s="35"/>
      <c r="DF24" s="35"/>
      <c r="DG24" s="35"/>
      <c r="DH24" s="35"/>
      <c r="DI24" s="35"/>
      <c r="DJ24" s="35"/>
      <c r="DK24" s="35"/>
      <c r="DL24" s="35"/>
      <c r="DM24" s="35"/>
      <c r="DN24" s="35"/>
      <c r="DO24" s="35"/>
      <c r="DP24" s="35"/>
      <c r="DQ24" s="35"/>
      <c r="DR24" s="35"/>
      <c r="DS24" s="35"/>
      <c r="DT24" s="35"/>
      <c r="DU24" s="35"/>
      <c r="DV24" s="35"/>
      <c r="DW24" s="35"/>
      <c r="DX24" s="35"/>
      <c r="DY24" s="35"/>
      <c r="DZ24" s="35"/>
      <c r="EA24" s="35"/>
      <c r="EB24" s="35"/>
      <c r="EC24" s="35"/>
      <c r="ED24" s="35"/>
      <c r="EE24" s="35"/>
      <c r="EF24" s="35"/>
      <c r="EG24" s="35"/>
      <c r="EH24" s="35"/>
      <c r="EI24" s="35"/>
      <c r="EJ24" s="35"/>
      <c r="EK24" s="35"/>
      <c r="EL24" s="35"/>
      <c r="EM24" s="35"/>
      <c r="EN24" s="35"/>
      <c r="EO24" s="35"/>
      <c r="EP24" s="35"/>
      <c r="EQ24" s="35"/>
      <c r="ER24" s="35"/>
      <c r="ES24" s="35"/>
      <c r="ET24" s="35"/>
      <c r="EU24" s="35"/>
      <c r="EV24" s="35"/>
      <c r="EW24" s="35"/>
      <c r="EX24" s="35"/>
      <c r="EY24" s="35"/>
      <c r="EZ24" s="35"/>
      <c r="FA24" s="35"/>
      <c r="FB24" s="35"/>
      <c r="FC24" s="35"/>
      <c r="FD24" s="35"/>
      <c r="FE24" s="35"/>
      <c r="FH24" s="22"/>
      <c r="FI24" s="23"/>
      <c r="FJ24" s="23"/>
      <c r="FK24" s="23"/>
      <c r="FL24" s="23"/>
      <c r="FM24" s="23"/>
      <c r="FN24" s="23"/>
      <c r="FO24" s="23"/>
      <c r="FP24" s="23"/>
      <c r="FQ24" s="23"/>
      <c r="FR24" s="23"/>
      <c r="FS24" s="23"/>
      <c r="FT24" s="23"/>
      <c r="FU24" s="23"/>
      <c r="FV24" s="23"/>
      <c r="FW24" s="23"/>
      <c r="FX24" s="23"/>
      <c r="FY24" s="23"/>
      <c r="FZ24" s="23"/>
      <c r="GA24" s="23"/>
      <c r="GB24" s="23"/>
      <c r="GC24" s="23"/>
      <c r="GD24" s="23"/>
      <c r="GE24" s="23"/>
      <c r="GF24" s="23"/>
      <c r="GG24" s="23"/>
      <c r="GH24" s="23"/>
      <c r="GI24" s="23"/>
      <c r="GJ24" s="23"/>
      <c r="GK24" s="23"/>
      <c r="GL24" s="23"/>
      <c r="GM24" s="23"/>
      <c r="GN24" s="23"/>
      <c r="GO24" s="23"/>
      <c r="GP24" s="23"/>
      <c r="IQ24" s="201"/>
      <c r="IR24" s="201"/>
      <c r="IS24" s="201"/>
      <c r="IT24" s="201"/>
      <c r="IU24" s="201"/>
    </row>
    <row r="25" spans="12:255" s="3" customFormat="1" ht="13.5" customHeight="1" thickBot="1">
      <c r="L25" s="688" t="s">
        <v>348</v>
      </c>
      <c r="M25" s="688"/>
      <c r="N25" s="688"/>
      <c r="O25" s="688"/>
      <c r="P25" s="688"/>
      <c r="Q25" s="688"/>
      <c r="R25" s="688"/>
      <c r="S25" s="688"/>
      <c r="T25" s="688"/>
      <c r="U25" s="688"/>
      <c r="V25" s="688"/>
      <c r="W25" s="688"/>
      <c r="X25" s="688"/>
      <c r="Y25" s="688"/>
      <c r="Z25" s="688"/>
      <c r="AA25" s="688"/>
      <c r="AB25" s="688"/>
      <c r="AC25" s="688"/>
      <c r="AD25" s="688"/>
      <c r="AE25" s="688"/>
      <c r="AF25" s="688"/>
      <c r="AG25" s="688"/>
      <c r="AH25" s="688"/>
      <c r="AI25" s="688"/>
      <c r="AJ25" s="688"/>
      <c r="AK25" s="688"/>
      <c r="AL25" s="688"/>
      <c r="AM25" s="688"/>
      <c r="AN25" s="688"/>
      <c r="AO25" s="688"/>
      <c r="AP25" s="688"/>
      <c r="AQ25" s="688"/>
      <c r="AR25" s="688"/>
      <c r="AS25" s="688"/>
      <c r="AT25" s="688"/>
      <c r="AU25" s="688"/>
      <c r="AV25" s="688"/>
      <c r="AW25" s="688"/>
      <c r="AX25" s="688"/>
      <c r="AY25" s="688"/>
      <c r="AZ25" s="688"/>
      <c r="BA25" s="688"/>
      <c r="BB25" s="688"/>
      <c r="BC25" s="688"/>
      <c r="BD25" s="688"/>
      <c r="BE25" s="688"/>
      <c r="BF25" s="688"/>
      <c r="BG25" s="688"/>
      <c r="BH25" s="688"/>
      <c r="BI25" s="688"/>
      <c r="BJ25" s="688"/>
      <c r="BK25" s="688"/>
      <c r="BL25" s="688"/>
      <c r="BM25" s="688"/>
      <c r="BN25" s="688"/>
      <c r="BO25" s="688"/>
      <c r="BP25" s="688"/>
      <c r="BQ25" s="688"/>
      <c r="BR25" s="688"/>
      <c r="BS25" s="688"/>
      <c r="BT25" s="688"/>
      <c r="BU25" s="688"/>
      <c r="BV25" s="688"/>
      <c r="BW25" s="262"/>
      <c r="BX25" s="689" t="s">
        <v>356</v>
      </c>
      <c r="BY25" s="689"/>
      <c r="BZ25" s="689"/>
      <c r="CA25" s="689"/>
      <c r="CB25" s="689"/>
      <c r="CC25" s="689"/>
      <c r="CD25" s="689"/>
      <c r="CE25" s="689"/>
      <c r="CF25" s="689"/>
      <c r="CG25" s="689"/>
      <c r="CH25" s="689"/>
      <c r="CI25" s="689"/>
      <c r="CJ25" s="689"/>
      <c r="CK25" s="689"/>
      <c r="CL25" s="689"/>
      <c r="CM25" s="689"/>
      <c r="CN25" s="689"/>
      <c r="CO25" s="689"/>
      <c r="CP25" s="689"/>
      <c r="CQ25" s="689"/>
      <c r="CR25" s="689"/>
      <c r="CS25" s="689"/>
      <c r="CT25" s="689"/>
      <c r="CU25" s="689"/>
      <c r="CV25" s="689"/>
      <c r="CW25" s="689"/>
      <c r="CX25" s="689"/>
      <c r="CY25" s="689"/>
      <c r="CZ25" s="689"/>
      <c r="DA25" s="689"/>
      <c r="DB25" s="689"/>
      <c r="DC25" s="689"/>
      <c r="DD25" s="689"/>
      <c r="DE25" s="689"/>
      <c r="DF25" s="689"/>
      <c r="DG25" s="689"/>
      <c r="DH25" s="689"/>
      <c r="DI25" s="689"/>
      <c r="DJ25" s="689"/>
      <c r="DK25" s="689"/>
      <c r="DL25" s="689"/>
      <c r="DM25" s="689"/>
      <c r="DN25" s="689"/>
      <c r="DO25" s="689"/>
      <c r="DP25" s="689"/>
      <c r="DQ25" s="689"/>
      <c r="DR25" s="689"/>
      <c r="DS25" s="689"/>
      <c r="DT25" s="689"/>
      <c r="DU25" s="689"/>
      <c r="DV25" s="689"/>
      <c r="DW25" s="689"/>
      <c r="DX25" s="4"/>
      <c r="DY25" s="389"/>
      <c r="DZ25" s="389"/>
      <c r="EA25" s="389"/>
      <c r="EB25" s="389"/>
      <c r="EC25" s="389"/>
      <c r="ED25" s="389"/>
      <c r="EE25" s="389"/>
      <c r="EF25" s="389"/>
      <c r="EG25" s="389"/>
      <c r="EH25" s="389"/>
      <c r="EI25" s="389"/>
      <c r="EJ25" s="389"/>
      <c r="EK25" s="389"/>
      <c r="EL25" s="389"/>
      <c r="EM25" s="389"/>
      <c r="EN25" s="389"/>
      <c r="EO25" s="389"/>
      <c r="EP25" s="389"/>
      <c r="EQ25" s="389"/>
      <c r="ER25" s="389"/>
      <c r="ES25" s="389"/>
      <c r="ET25" s="389"/>
      <c r="IQ25" s="200"/>
      <c r="IR25" s="200"/>
      <c r="IS25" s="200"/>
      <c r="IT25" s="200"/>
      <c r="IU25" s="200"/>
    </row>
    <row r="26" spans="164:255" ht="14.25" customHeight="1" thickTop="1">
      <c r="FH26" s="74"/>
      <c r="FI26" s="75"/>
      <c r="FJ26" s="75"/>
      <c r="FK26" s="75"/>
      <c r="FL26" s="75"/>
      <c r="FM26" s="75"/>
      <c r="FN26" s="75"/>
      <c r="FO26" s="75"/>
      <c r="FP26" s="75"/>
      <c r="FQ26" s="75"/>
      <c r="FR26" s="75"/>
      <c r="FS26" s="75"/>
      <c r="FT26" s="75"/>
      <c r="FU26" s="75"/>
      <c r="FV26" s="75"/>
      <c r="FW26" s="75"/>
      <c r="FX26" s="75"/>
      <c r="FY26" s="75"/>
      <c r="FZ26" s="75"/>
      <c r="GA26" s="75"/>
      <c r="GB26" s="75"/>
      <c r="GC26" s="75"/>
      <c r="GD26" s="75"/>
      <c r="GE26" s="75"/>
      <c r="GF26" s="75"/>
      <c r="GG26" s="75"/>
      <c r="GH26" s="75"/>
      <c r="GI26" s="75"/>
      <c r="GJ26" s="76"/>
      <c r="GK26" s="76"/>
      <c r="GL26" s="76"/>
      <c r="GM26" s="76"/>
      <c r="GN26" s="77"/>
      <c r="IQ26" s="201"/>
      <c r="IR26" s="201"/>
      <c r="IS26" s="201"/>
      <c r="IT26" s="201"/>
      <c r="IU26" s="201"/>
    </row>
    <row r="27" spans="164:196" ht="15.75">
      <c r="FH27" s="78"/>
      <c r="FI27" s="79"/>
      <c r="FJ27" s="79"/>
      <c r="FK27" s="79"/>
      <c r="FL27" s="79"/>
      <c r="FM27" s="79"/>
      <c r="FN27" s="79"/>
      <c r="FO27" s="79"/>
      <c r="FP27" s="79"/>
      <c r="FQ27" s="79"/>
      <c r="FR27" s="79"/>
      <c r="FS27" s="79"/>
      <c r="FT27" s="79"/>
      <c r="FU27" s="79"/>
      <c r="FV27" s="79"/>
      <c r="FW27" s="79"/>
      <c r="FX27" s="79"/>
      <c r="FY27" s="79"/>
      <c r="FZ27" s="79"/>
      <c r="GA27" s="79"/>
      <c r="GB27" s="79"/>
      <c r="GC27" s="79"/>
      <c r="GD27" s="79"/>
      <c r="GE27" s="79"/>
      <c r="GF27" s="79"/>
      <c r="GG27" s="79"/>
      <c r="GH27" s="79"/>
      <c r="GI27" s="79"/>
      <c r="GJ27" s="79"/>
      <c r="GK27" s="79"/>
      <c r="GL27" s="79"/>
      <c r="GM27" s="79"/>
      <c r="GN27" s="80"/>
    </row>
    <row r="28" spans="164:196" ht="15">
      <c r="FH28" s="81"/>
      <c r="FI28" s="82"/>
      <c r="FJ28" s="82"/>
      <c r="FK28" s="82"/>
      <c r="FL28" s="82"/>
      <c r="FM28" s="82"/>
      <c r="FN28" s="79"/>
      <c r="FO28" s="79"/>
      <c r="FP28" s="79"/>
      <c r="FQ28" s="79"/>
      <c r="FR28" s="79"/>
      <c r="FS28" s="79"/>
      <c r="FT28" s="79"/>
      <c r="FU28" s="79"/>
      <c r="FV28" s="79"/>
      <c r="FW28" s="79"/>
      <c r="FX28" s="79"/>
      <c r="FY28" s="79"/>
      <c r="FZ28" s="79"/>
      <c r="GA28" s="79"/>
      <c r="GB28" s="79"/>
      <c r="GC28" s="79"/>
      <c r="GD28" s="79"/>
      <c r="GE28" s="79"/>
      <c r="GF28" s="79"/>
      <c r="GG28" s="79"/>
      <c r="GH28" s="79"/>
      <c r="GI28" s="79"/>
      <c r="GJ28" s="79"/>
      <c r="GK28" s="79"/>
      <c r="GL28" s="79"/>
      <c r="GM28" s="79"/>
      <c r="GN28" s="80"/>
    </row>
    <row r="29" spans="164:196" ht="15">
      <c r="FH29" s="83"/>
      <c r="FI29" s="79"/>
      <c r="FJ29" s="79"/>
      <c r="FK29" s="79"/>
      <c r="FL29" s="79"/>
      <c r="FM29" s="79"/>
      <c r="FN29" s="79"/>
      <c r="FO29" s="79"/>
      <c r="FP29" s="79"/>
      <c r="FQ29" s="79"/>
      <c r="FR29" s="79"/>
      <c r="FS29" s="79"/>
      <c r="FT29" s="79"/>
      <c r="FU29" s="79"/>
      <c r="FV29" s="79"/>
      <c r="FW29" s="79"/>
      <c r="FX29" s="79"/>
      <c r="FY29" s="79"/>
      <c r="FZ29" s="79"/>
      <c r="GA29" s="79"/>
      <c r="GB29" s="79"/>
      <c r="GC29" s="79"/>
      <c r="GD29" s="79"/>
      <c r="GE29" s="79"/>
      <c r="GF29" s="79"/>
      <c r="GG29" s="79"/>
      <c r="GH29" s="79"/>
      <c r="GI29" s="79"/>
      <c r="GJ29" s="79"/>
      <c r="GK29" s="79"/>
      <c r="GL29" s="79"/>
      <c r="GM29" s="79"/>
      <c r="GN29" s="80"/>
    </row>
    <row r="30" spans="164:196" ht="15.75" thickBot="1">
      <c r="FH30" s="84"/>
      <c r="FI30" s="85"/>
      <c r="FJ30" s="85"/>
      <c r="FK30" s="85"/>
      <c r="FL30" s="85"/>
      <c r="FM30" s="85"/>
      <c r="FN30" s="85"/>
      <c r="FO30" s="85"/>
      <c r="FP30" s="85"/>
      <c r="FQ30" s="85"/>
      <c r="FR30" s="85"/>
      <c r="FS30" s="85"/>
      <c r="FT30" s="85"/>
      <c r="FU30" s="85"/>
      <c r="FV30" s="85"/>
      <c r="FW30" s="85"/>
      <c r="FX30" s="85"/>
      <c r="FY30" s="85"/>
      <c r="FZ30" s="85"/>
      <c r="GA30" s="85"/>
      <c r="GB30" s="85"/>
      <c r="GC30" s="85"/>
      <c r="GD30" s="85"/>
      <c r="GE30" s="85"/>
      <c r="GF30" s="85"/>
      <c r="GG30" s="85"/>
      <c r="GH30" s="85"/>
      <c r="GI30" s="85"/>
      <c r="GJ30" s="85"/>
      <c r="GK30" s="85"/>
      <c r="GL30" s="85"/>
      <c r="GM30" s="85"/>
      <c r="GN30" s="86"/>
    </row>
    <row r="31" spans="164:203" ht="15.75" thickTop="1">
      <c r="FH31" s="87"/>
      <c r="FI31" s="87"/>
      <c r="FJ31" s="87"/>
      <c r="FK31" s="87"/>
      <c r="FL31" s="87"/>
      <c r="FM31" s="87"/>
      <c r="FN31" s="87"/>
      <c r="FO31" s="87"/>
      <c r="FP31" s="87"/>
      <c r="FQ31" s="87"/>
      <c r="FR31" s="87"/>
      <c r="FS31" s="87"/>
      <c r="FT31" s="87"/>
      <c r="FU31" s="87"/>
      <c r="FV31" s="87"/>
      <c r="FW31" s="87"/>
      <c r="FX31" s="87"/>
      <c r="FY31" s="87"/>
      <c r="FZ31" s="87"/>
      <c r="GA31" s="87"/>
      <c r="GB31" s="87"/>
      <c r="GC31" s="87"/>
      <c r="GD31" s="87"/>
      <c r="GE31" s="87"/>
      <c r="GF31" s="87"/>
      <c r="GG31" s="87"/>
      <c r="GH31" s="87"/>
      <c r="GI31" s="87"/>
      <c r="GJ31" s="87"/>
      <c r="GK31" s="87"/>
      <c r="GL31" s="87"/>
      <c r="GM31" s="87"/>
      <c r="GN31" s="87"/>
      <c r="GO31" s="87"/>
      <c r="GP31" s="87"/>
      <c r="GQ31" s="87"/>
      <c r="GR31" s="87"/>
      <c r="GS31" s="87"/>
      <c r="GT31" s="87"/>
      <c r="GU31" s="87"/>
    </row>
    <row r="32" spans="164:203" ht="15.75">
      <c r="FH32" s="88"/>
      <c r="FI32" s="87"/>
      <c r="FJ32" s="87"/>
      <c r="FK32" s="87"/>
      <c r="FL32" s="87"/>
      <c r="FM32" s="87"/>
      <c r="FN32" s="87"/>
      <c r="FO32" s="87"/>
      <c r="FP32" s="87"/>
      <c r="FQ32" s="87"/>
      <c r="FR32" s="87"/>
      <c r="FS32" s="87"/>
      <c r="FT32" s="87"/>
      <c r="FU32" s="87"/>
      <c r="FV32" s="87"/>
      <c r="FW32" s="87"/>
      <c r="FX32" s="87"/>
      <c r="FY32" s="87"/>
      <c r="FZ32" s="87"/>
      <c r="GA32" s="87"/>
      <c r="GB32" s="87"/>
      <c r="GC32" s="87"/>
      <c r="GD32" s="87"/>
      <c r="GE32" s="87"/>
      <c r="GF32" s="87"/>
      <c r="GG32" s="87"/>
      <c r="GH32" s="87"/>
      <c r="GI32" s="87"/>
      <c r="GJ32" s="87"/>
      <c r="GK32" s="87"/>
      <c r="GL32" s="87"/>
      <c r="GM32" s="87"/>
      <c r="GN32" s="87"/>
      <c r="GO32" s="87"/>
      <c r="GP32" s="87"/>
      <c r="GQ32" s="87"/>
      <c r="GR32" s="87"/>
      <c r="GS32" s="87"/>
      <c r="GT32" s="87"/>
      <c r="GU32" s="87"/>
    </row>
    <row r="33" spans="164:203" ht="15">
      <c r="FH33" s="87"/>
      <c r="FI33" s="87"/>
      <c r="FJ33" s="87"/>
      <c r="FK33" s="87"/>
      <c r="FL33" s="87"/>
      <c r="FM33" s="87"/>
      <c r="FN33" s="87"/>
      <c r="FO33" s="87"/>
      <c r="FP33" s="87"/>
      <c r="FQ33" s="87"/>
      <c r="FR33" s="87"/>
      <c r="FS33" s="87"/>
      <c r="FT33" s="87"/>
      <c r="FU33" s="87"/>
      <c r="FV33" s="87"/>
      <c r="FW33" s="87"/>
      <c r="FX33" s="87"/>
      <c r="FY33" s="87"/>
      <c r="FZ33" s="87"/>
      <c r="GA33" s="87"/>
      <c r="GB33" s="87"/>
      <c r="GC33" s="87"/>
      <c r="GD33" s="87"/>
      <c r="GE33" s="87"/>
      <c r="GF33" s="87"/>
      <c r="GG33" s="87"/>
      <c r="GH33" s="87"/>
      <c r="GI33" s="87"/>
      <c r="GJ33" s="87"/>
      <c r="GK33" s="87"/>
      <c r="GL33" s="87"/>
      <c r="GM33" s="87"/>
      <c r="GN33" s="87"/>
      <c r="GO33" s="87"/>
      <c r="GP33" s="87"/>
      <c r="GQ33" s="87"/>
      <c r="GR33" s="87"/>
      <c r="GS33" s="87"/>
      <c r="GT33" s="87"/>
      <c r="GU33" s="87"/>
    </row>
    <row r="34" spans="164:203" ht="15">
      <c r="FH34" s="87"/>
      <c r="FI34" s="87"/>
      <c r="FJ34" s="87"/>
      <c r="FK34" s="87"/>
      <c r="FL34" s="87"/>
      <c r="FM34" s="87"/>
      <c r="FN34" s="87"/>
      <c r="FO34" s="87"/>
      <c r="FP34" s="87"/>
      <c r="FQ34" s="87"/>
      <c r="FR34" s="87"/>
      <c r="FS34" s="87"/>
      <c r="FT34" s="87"/>
      <c r="FU34" s="87"/>
      <c r="FV34" s="87"/>
      <c r="FW34" s="87"/>
      <c r="FX34" s="87"/>
      <c r="FY34" s="87"/>
      <c r="FZ34" s="87"/>
      <c r="GA34" s="87"/>
      <c r="GB34" s="87"/>
      <c r="GC34" s="87"/>
      <c r="GD34" s="87"/>
      <c r="GE34" s="87"/>
      <c r="GF34" s="87"/>
      <c r="GG34" s="87"/>
      <c r="GH34" s="87"/>
      <c r="GI34" s="87"/>
      <c r="GJ34" s="87"/>
      <c r="GK34" s="87"/>
      <c r="GL34" s="87"/>
      <c r="GM34" s="87"/>
      <c r="GN34" s="87"/>
      <c r="GO34" s="87"/>
      <c r="GP34" s="87"/>
      <c r="GQ34" s="87"/>
      <c r="GR34" s="87"/>
      <c r="GS34" s="87"/>
      <c r="GT34" s="87"/>
      <c r="GU34" s="87"/>
    </row>
    <row r="35" spans="164:203" ht="15">
      <c r="FH35" s="87"/>
      <c r="FI35" s="87"/>
      <c r="FJ35" s="87"/>
      <c r="FK35" s="87"/>
      <c r="FL35" s="87"/>
      <c r="FM35" s="87"/>
      <c r="FN35" s="87"/>
      <c r="FO35" s="87"/>
      <c r="FP35" s="87"/>
      <c r="FQ35" s="87"/>
      <c r="FR35" s="87"/>
      <c r="FS35" s="87"/>
      <c r="FT35" s="87"/>
      <c r="FU35" s="87"/>
      <c r="FV35" s="87"/>
      <c r="FW35" s="87"/>
      <c r="FX35" s="87"/>
      <c r="FY35" s="87"/>
      <c r="FZ35" s="87"/>
      <c r="GA35" s="87"/>
      <c r="GB35" s="87"/>
      <c r="GC35" s="87"/>
      <c r="GD35" s="87"/>
      <c r="GE35" s="87"/>
      <c r="GF35" s="87"/>
      <c r="GG35" s="87"/>
      <c r="GH35" s="87"/>
      <c r="GI35" s="87"/>
      <c r="GJ35" s="87"/>
      <c r="GK35" s="87"/>
      <c r="GL35" s="87"/>
      <c r="GM35" s="87"/>
      <c r="GN35" s="87"/>
      <c r="GO35" s="87"/>
      <c r="GP35" s="87"/>
      <c r="GQ35" s="87"/>
      <c r="GR35" s="87"/>
      <c r="GS35" s="87"/>
      <c r="GT35" s="87"/>
      <c r="GU35" s="87"/>
    </row>
    <row r="36" spans="164:203" ht="15.75">
      <c r="FH36" s="89"/>
      <c r="FI36" s="90"/>
      <c r="FJ36" s="90"/>
      <c r="FK36" s="90"/>
      <c r="FL36" s="90"/>
      <c r="FM36" s="90"/>
      <c r="FN36" s="90"/>
      <c r="FO36" s="90"/>
      <c r="FP36" s="90"/>
      <c r="FQ36" s="90"/>
      <c r="FR36" s="90"/>
      <c r="FS36" s="90"/>
      <c r="FT36" s="90"/>
      <c r="FU36" s="90"/>
      <c r="FV36" s="90"/>
      <c r="FW36" s="90"/>
      <c r="FX36" s="90"/>
      <c r="FY36" s="90"/>
      <c r="FZ36" s="90"/>
      <c r="GA36" s="90"/>
      <c r="GB36" s="90"/>
      <c r="GC36" s="90"/>
      <c r="GD36" s="90"/>
      <c r="GE36" s="90"/>
      <c r="GF36" s="90"/>
      <c r="GG36" s="90"/>
      <c r="GH36" s="90"/>
      <c r="GI36" s="90"/>
      <c r="GJ36" s="90"/>
      <c r="GK36" s="90"/>
      <c r="GL36" s="90"/>
      <c r="GM36" s="90"/>
      <c r="GN36" s="90"/>
      <c r="GO36" s="90"/>
      <c r="GP36" s="90"/>
      <c r="GQ36" s="90"/>
      <c r="GR36" s="90"/>
      <c r="GS36" s="90"/>
      <c r="GT36" s="90"/>
      <c r="GU36" s="90"/>
    </row>
    <row r="37" spans="164:203" ht="15">
      <c r="FH37" s="90"/>
      <c r="FI37" s="90"/>
      <c r="FJ37" s="90"/>
      <c r="FK37" s="90"/>
      <c r="FL37" s="90"/>
      <c r="FM37" s="90"/>
      <c r="FN37" s="90"/>
      <c r="FO37" s="90"/>
      <c r="FP37" s="90"/>
      <c r="FQ37" s="90"/>
      <c r="FR37" s="90"/>
      <c r="FS37" s="90"/>
      <c r="FT37" s="90"/>
      <c r="FU37" s="90"/>
      <c r="FV37" s="90"/>
      <c r="FW37" s="90"/>
      <c r="FX37" s="90"/>
      <c r="FY37" s="90"/>
      <c r="FZ37" s="90"/>
      <c r="GA37" s="90"/>
      <c r="GB37" s="90"/>
      <c r="GC37" s="90"/>
      <c r="GD37" s="90"/>
      <c r="GE37" s="90"/>
      <c r="GF37" s="90"/>
      <c r="GG37" s="90"/>
      <c r="GH37" s="90"/>
      <c r="GI37" s="90"/>
      <c r="GJ37" s="90"/>
      <c r="GK37" s="90"/>
      <c r="GL37" s="90"/>
      <c r="GM37" s="90"/>
      <c r="GN37" s="90"/>
      <c r="GO37" s="90"/>
      <c r="GP37" s="90"/>
      <c r="GQ37" s="90"/>
      <c r="GR37" s="90"/>
      <c r="GS37" s="90"/>
      <c r="GT37" s="90"/>
      <c r="GU37" s="90"/>
    </row>
    <row r="38" spans="164:203" ht="15">
      <c r="FH38" s="90"/>
      <c r="FI38" s="90"/>
      <c r="FJ38" s="90"/>
      <c r="FK38" s="90"/>
      <c r="FL38" s="90"/>
      <c r="FM38" s="90"/>
      <c r="FN38" s="90"/>
      <c r="FO38" s="90"/>
      <c r="FP38" s="90"/>
      <c r="FQ38" s="90"/>
      <c r="FR38" s="90"/>
      <c r="FS38" s="90"/>
      <c r="FT38" s="90"/>
      <c r="FU38" s="90"/>
      <c r="FV38" s="90"/>
      <c r="FW38" s="90"/>
      <c r="FX38" s="90"/>
      <c r="FY38" s="90"/>
      <c r="FZ38" s="90"/>
      <c r="GA38" s="90"/>
      <c r="GB38" s="90"/>
      <c r="GC38" s="90"/>
      <c r="GD38" s="90"/>
      <c r="GE38" s="90"/>
      <c r="GF38" s="90"/>
      <c r="GG38" s="90"/>
      <c r="GH38" s="90"/>
      <c r="GI38" s="90"/>
      <c r="GJ38" s="90"/>
      <c r="GK38" s="90"/>
      <c r="GL38" s="90"/>
      <c r="GM38" s="90"/>
      <c r="GN38" s="90"/>
      <c r="GO38" s="90"/>
      <c r="GP38" s="90"/>
      <c r="GQ38" s="90"/>
      <c r="GR38" s="90"/>
      <c r="GS38" s="90"/>
      <c r="GT38" s="90"/>
      <c r="GU38" s="90"/>
    </row>
    <row r="39" spans="164:203" ht="15">
      <c r="FH39" s="90"/>
      <c r="FI39" s="90"/>
      <c r="FJ39" s="90"/>
      <c r="FK39" s="90"/>
      <c r="FL39" s="90"/>
      <c r="FM39" s="90"/>
      <c r="FN39" s="90"/>
      <c r="FO39" s="90"/>
      <c r="FP39" s="90"/>
      <c r="FQ39" s="90"/>
      <c r="FR39" s="90"/>
      <c r="FS39" s="90"/>
      <c r="FT39" s="90"/>
      <c r="FU39" s="90"/>
      <c r="FV39" s="90"/>
      <c r="FW39" s="90"/>
      <c r="FX39" s="90"/>
      <c r="FY39" s="90"/>
      <c r="FZ39" s="90"/>
      <c r="GA39" s="90"/>
      <c r="GB39" s="90"/>
      <c r="GC39" s="90"/>
      <c r="GD39" s="90"/>
      <c r="GE39" s="90"/>
      <c r="GF39" s="90"/>
      <c r="GG39" s="90"/>
      <c r="GH39" s="90"/>
      <c r="GI39" s="90"/>
      <c r="GJ39" s="90"/>
      <c r="GK39" s="90"/>
      <c r="GL39" s="90"/>
      <c r="GM39" s="90"/>
      <c r="GN39" s="90"/>
      <c r="GO39" s="90"/>
      <c r="GP39" s="90"/>
      <c r="GQ39" s="90"/>
      <c r="GR39" s="90"/>
      <c r="GS39" s="90"/>
      <c r="GT39" s="90"/>
      <c r="GU39" s="90"/>
    </row>
  </sheetData>
  <sheetProtection/>
  <mergeCells count="50">
    <mergeCell ref="H15:BM15"/>
    <mergeCell ref="IQ8:IV8"/>
    <mergeCell ref="A8:FE8"/>
    <mergeCell ref="A12:G12"/>
    <mergeCell ref="H12:BM12"/>
    <mergeCell ref="BN12:DI12"/>
    <mergeCell ref="DJ12:FE12"/>
    <mergeCell ref="A10:CX10"/>
    <mergeCell ref="EP10:EQ10"/>
    <mergeCell ref="CY10:EN10"/>
    <mergeCell ref="EU10:FE10"/>
    <mergeCell ref="BN16:DI16"/>
    <mergeCell ref="DJ16:FE16"/>
    <mergeCell ref="A13:G13"/>
    <mergeCell ref="I13:BM13"/>
    <mergeCell ref="BN13:DI13"/>
    <mergeCell ref="DJ13:FE13"/>
    <mergeCell ref="A14:G14"/>
    <mergeCell ref="I14:BM14"/>
    <mergeCell ref="BN14:DI14"/>
    <mergeCell ref="DJ14:FE14"/>
    <mergeCell ref="A21:G21"/>
    <mergeCell ref="I21:BM21"/>
    <mergeCell ref="BN21:DI21"/>
    <mergeCell ref="DJ21:FE21"/>
    <mergeCell ref="A15:G15"/>
    <mergeCell ref="BN15:DI15"/>
    <mergeCell ref="DJ15:FE15"/>
    <mergeCell ref="A16:G16"/>
    <mergeCell ref="I16:BM16"/>
    <mergeCell ref="A22:G22"/>
    <mergeCell ref="I22:BM22"/>
    <mergeCell ref="BN22:DI22"/>
    <mergeCell ref="DJ22:FE22"/>
    <mergeCell ref="I17:BM17"/>
    <mergeCell ref="L25:BV25"/>
    <mergeCell ref="BX25:DW25"/>
    <mergeCell ref="DY25:ET25"/>
    <mergeCell ref="B19:FE19"/>
    <mergeCell ref="A20:G20"/>
    <mergeCell ref="BN17:DI17"/>
    <mergeCell ref="DJ17:FE17"/>
    <mergeCell ref="BN20:DI20"/>
    <mergeCell ref="DJ20:FE20"/>
    <mergeCell ref="A18:G18"/>
    <mergeCell ref="I18:BM18"/>
    <mergeCell ref="BN18:DI18"/>
    <mergeCell ref="DJ18:FE18"/>
    <mergeCell ref="A17:G17"/>
    <mergeCell ref="I20:BM20"/>
  </mergeCells>
  <printOptions/>
  <pageMargins left="0.5905511811023623" right="0.1968503937007874" top="0.7874015748031497" bottom="0.3937007874015748" header="0.1968503937007874" footer="0.1968503937007874"/>
  <pageSetup horizontalDpi="600" verticalDpi="600" orientation="landscape" paperSize="9" scale="9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colBreaks count="1" manualBreakCount="1">
    <brk id="163" max="2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2:GI20"/>
  <sheetViews>
    <sheetView tabSelected="1" view="pageBreakPreview" zoomScaleSheetLayoutView="100" workbookViewId="0" topLeftCell="A1">
      <selection activeCell="CS4" sqref="CS4"/>
    </sheetView>
  </sheetViews>
  <sheetFormatPr defaultColWidth="0.875" defaultRowHeight="12.75"/>
  <cols>
    <col min="1" max="113" width="0.875" style="11" customWidth="1"/>
    <col min="114" max="114" width="1.12109375" style="11" customWidth="1"/>
    <col min="115" max="115" width="25.25390625" style="11" hidden="1" customWidth="1"/>
    <col min="116" max="121" width="0" style="11" hidden="1" customWidth="1"/>
    <col min="122" max="122" width="1.00390625" style="11" hidden="1" customWidth="1"/>
    <col min="123" max="123" width="4.875" style="11" hidden="1" customWidth="1"/>
    <col min="124" max="157" width="0" style="11" hidden="1" customWidth="1"/>
    <col min="158" max="158" width="7.375" style="11" hidden="1" customWidth="1"/>
    <col min="159" max="176" width="0" style="11" hidden="1" customWidth="1"/>
    <col min="177" max="177" width="9.375" style="11" hidden="1" customWidth="1"/>
    <col min="178" max="216" width="0" style="11" hidden="1" customWidth="1"/>
    <col min="217" max="16384" width="0.875" style="11" customWidth="1"/>
  </cols>
  <sheetData>
    <row r="1" s="3" customFormat="1" ht="16.5" customHeight="1"/>
    <row r="2" spans="1:191" s="5" customFormat="1" ht="52.5" customHeight="1">
      <c r="A2" s="388" t="s">
        <v>228</v>
      </c>
      <c r="B2" s="388"/>
      <c r="C2" s="388"/>
      <c r="D2" s="388"/>
      <c r="E2" s="388"/>
      <c r="F2" s="388"/>
      <c r="G2" s="388"/>
      <c r="H2" s="388"/>
      <c r="I2" s="388"/>
      <c r="J2" s="388"/>
      <c r="K2" s="388"/>
      <c r="L2" s="388"/>
      <c r="M2" s="388"/>
      <c r="N2" s="388"/>
      <c r="O2" s="388"/>
      <c r="P2" s="388"/>
      <c r="Q2" s="388"/>
      <c r="R2" s="388"/>
      <c r="S2" s="388"/>
      <c r="T2" s="388"/>
      <c r="U2" s="388"/>
      <c r="V2" s="388"/>
      <c r="W2" s="388"/>
      <c r="X2" s="388"/>
      <c r="Y2" s="388"/>
      <c r="Z2" s="388"/>
      <c r="AA2" s="388"/>
      <c r="AB2" s="388"/>
      <c r="AC2" s="388"/>
      <c r="AD2" s="388"/>
      <c r="AE2" s="388"/>
      <c r="AF2" s="388"/>
      <c r="AG2" s="388"/>
      <c r="AH2" s="388"/>
      <c r="AI2" s="388"/>
      <c r="AJ2" s="388"/>
      <c r="AK2" s="388"/>
      <c r="AL2" s="388"/>
      <c r="AM2" s="388"/>
      <c r="AN2" s="388"/>
      <c r="AO2" s="388"/>
      <c r="AP2" s="388"/>
      <c r="AQ2" s="388"/>
      <c r="AR2" s="388"/>
      <c r="AS2" s="388"/>
      <c r="AT2" s="388"/>
      <c r="AU2" s="388"/>
      <c r="AV2" s="388"/>
      <c r="AW2" s="388"/>
      <c r="AX2" s="388"/>
      <c r="AY2" s="388"/>
      <c r="AZ2" s="388"/>
      <c r="BA2" s="388"/>
      <c r="BB2" s="388"/>
      <c r="BC2" s="388"/>
      <c r="BD2" s="388"/>
      <c r="BE2" s="388"/>
      <c r="BF2" s="388"/>
      <c r="BG2" s="388"/>
      <c r="BH2" s="388"/>
      <c r="BI2" s="388"/>
      <c r="BJ2" s="388"/>
      <c r="BK2" s="388"/>
      <c r="BL2" s="388"/>
      <c r="BM2" s="388"/>
      <c r="BN2" s="388"/>
      <c r="BO2" s="388"/>
      <c r="BP2" s="388"/>
      <c r="BQ2" s="388"/>
      <c r="BR2" s="388"/>
      <c r="BS2" s="388"/>
      <c r="BT2" s="388"/>
      <c r="BU2" s="388"/>
      <c r="BV2" s="388"/>
      <c r="BW2" s="388"/>
      <c r="BX2" s="388"/>
      <c r="BY2" s="388"/>
      <c r="BZ2" s="388"/>
      <c r="CA2" s="388"/>
      <c r="CB2" s="388"/>
      <c r="CC2" s="388"/>
      <c r="CD2" s="388"/>
      <c r="CE2" s="388"/>
      <c r="CF2" s="388"/>
      <c r="CG2" s="388"/>
      <c r="CH2" s="388"/>
      <c r="CI2" s="388"/>
      <c r="CJ2" s="388"/>
      <c r="CK2" s="388"/>
      <c r="CL2" s="388"/>
      <c r="CM2" s="388"/>
      <c r="CN2" s="388"/>
      <c r="CO2" s="713"/>
      <c r="CP2" s="713"/>
      <c r="CQ2" s="713"/>
      <c r="CR2" s="713"/>
      <c r="CS2" s="713"/>
      <c r="CT2" s="713"/>
      <c r="CU2" s="713"/>
      <c r="CV2" s="713"/>
      <c r="CW2" s="713"/>
      <c r="CX2" s="713"/>
      <c r="CY2" s="713"/>
      <c r="CZ2" s="713"/>
      <c r="DA2" s="713"/>
      <c r="DB2" s="713"/>
      <c r="DC2" s="713"/>
      <c r="DD2" s="713"/>
      <c r="DE2" s="713"/>
      <c r="DF2" s="713"/>
      <c r="DG2" s="713"/>
      <c r="DK2" s="18" t="s">
        <v>179</v>
      </c>
      <c r="DL2" s="19"/>
      <c r="DM2" s="19"/>
      <c r="DN2" s="19"/>
      <c r="DO2" s="19"/>
      <c r="DP2" s="19"/>
      <c r="DQ2" s="19"/>
      <c r="DR2" s="19"/>
      <c r="DS2" s="19"/>
      <c r="DT2" s="19"/>
      <c r="DU2" s="19"/>
      <c r="DV2" s="19"/>
      <c r="DW2" s="19"/>
      <c r="DX2" s="19"/>
      <c r="DY2" s="19"/>
      <c r="DZ2" s="20"/>
      <c r="EA2" s="20"/>
      <c r="EB2" s="20"/>
      <c r="EC2" s="20"/>
      <c r="ED2" s="20"/>
      <c r="EE2" s="20"/>
      <c r="EF2" s="20"/>
      <c r="EG2" s="20"/>
      <c r="EH2" s="20"/>
      <c r="EI2" s="20"/>
      <c r="EJ2" s="20"/>
      <c r="EK2" s="20"/>
      <c r="EL2" s="20"/>
      <c r="EM2" s="20"/>
      <c r="EN2" s="20"/>
      <c r="EO2" s="20"/>
      <c r="EP2" s="20"/>
      <c r="EQ2" s="20"/>
      <c r="ER2" s="20"/>
      <c r="ES2" s="20"/>
      <c r="ET2" s="20"/>
      <c r="EU2" s="20"/>
      <c r="EV2" s="20"/>
      <c r="EW2" s="20"/>
      <c r="EX2" s="19"/>
      <c r="EY2" s="19"/>
      <c r="EZ2" s="19"/>
      <c r="FA2" s="19"/>
      <c r="FB2" s="19"/>
      <c r="FC2" s="19"/>
      <c r="FD2" s="19"/>
      <c r="FE2" s="19"/>
      <c r="FF2" s="19"/>
      <c r="FG2" s="19"/>
      <c r="FH2" s="19"/>
      <c r="FI2" s="19"/>
      <c r="FJ2" s="19"/>
      <c r="FK2" s="19"/>
      <c r="FL2" s="19"/>
      <c r="FM2" s="19"/>
      <c r="FN2" s="19"/>
      <c r="FO2" s="19"/>
      <c r="FP2" s="19"/>
      <c r="FQ2" s="19"/>
      <c r="FR2" s="19"/>
      <c r="FS2" s="19"/>
      <c r="FT2" s="19"/>
      <c r="FU2" s="19"/>
      <c r="FV2" s="19"/>
      <c r="FW2" s="19"/>
      <c r="FX2" s="19"/>
      <c r="FY2" s="19"/>
      <c r="FZ2" s="19"/>
      <c r="GA2" s="19"/>
      <c r="GB2" s="19"/>
      <c r="GC2" s="19"/>
      <c r="GD2" s="19"/>
      <c r="GE2" s="19"/>
      <c r="GF2" s="19"/>
      <c r="GG2" s="19"/>
      <c r="GH2" s="19"/>
      <c r="GI2" s="19"/>
    </row>
    <row r="3" spans="1:191" s="5" customFormat="1" ht="18.75" customHeight="1">
      <c r="A3" s="388" t="s">
        <v>347</v>
      </c>
      <c r="B3" s="388"/>
      <c r="C3" s="388"/>
      <c r="D3" s="388"/>
      <c r="E3" s="388"/>
      <c r="F3" s="388"/>
      <c r="G3" s="388"/>
      <c r="H3" s="388"/>
      <c r="I3" s="388"/>
      <c r="J3" s="388"/>
      <c r="K3" s="388"/>
      <c r="L3" s="388"/>
      <c r="M3" s="388"/>
      <c r="N3" s="388"/>
      <c r="O3" s="388"/>
      <c r="P3" s="388"/>
      <c r="Q3" s="388"/>
      <c r="R3" s="388"/>
      <c r="S3" s="388"/>
      <c r="T3" s="388"/>
      <c r="U3" s="388"/>
      <c r="V3" s="388"/>
      <c r="W3" s="388"/>
      <c r="X3" s="388"/>
      <c r="Y3" s="388"/>
      <c r="Z3" s="388"/>
      <c r="AA3" s="388"/>
      <c r="AB3" s="388"/>
      <c r="AC3" s="388"/>
      <c r="AD3" s="388"/>
      <c r="AE3" s="388"/>
      <c r="AF3" s="388"/>
      <c r="AG3" s="388"/>
      <c r="AH3" s="388"/>
      <c r="AI3" s="388"/>
      <c r="AJ3" s="388"/>
      <c r="AK3" s="388"/>
      <c r="AL3" s="388"/>
      <c r="AM3" s="388"/>
      <c r="AN3" s="388"/>
      <c r="AO3" s="388"/>
      <c r="AP3" s="388"/>
      <c r="AQ3" s="388"/>
      <c r="AR3" s="388"/>
      <c r="AS3" s="388"/>
      <c r="AT3" s="388"/>
      <c r="AU3" s="388"/>
      <c r="AV3" s="388"/>
      <c r="AW3" s="388"/>
      <c r="AX3" s="388"/>
      <c r="AY3" s="388"/>
      <c r="AZ3" s="388"/>
      <c r="BA3" s="388"/>
      <c r="BB3" s="388"/>
      <c r="BC3" s="388"/>
      <c r="BD3" s="388"/>
      <c r="BE3" s="388"/>
      <c r="BF3" s="388"/>
      <c r="BG3" s="388"/>
      <c r="BH3" s="388"/>
      <c r="BI3" s="388"/>
      <c r="BJ3" s="388"/>
      <c r="BK3" s="388"/>
      <c r="BL3" s="388"/>
      <c r="BM3" s="388"/>
      <c r="BN3" s="388"/>
      <c r="BO3" s="388"/>
      <c r="BP3" s="388"/>
      <c r="BQ3" s="388"/>
      <c r="BR3" s="388"/>
      <c r="BS3" s="388"/>
      <c r="BT3" s="388"/>
      <c r="BU3" s="388"/>
      <c r="BV3" s="388"/>
      <c r="BW3" s="388"/>
      <c r="BX3" s="388"/>
      <c r="BY3" s="388"/>
      <c r="BZ3" s="388"/>
      <c r="CA3" s="388"/>
      <c r="CB3" s="388"/>
      <c r="CC3" s="388"/>
      <c r="CD3" s="388"/>
      <c r="CE3" s="388"/>
      <c r="CF3" s="388"/>
      <c r="CG3" s="388"/>
      <c r="CH3" s="388"/>
      <c r="CI3" s="388"/>
      <c r="CJ3" s="388"/>
      <c r="CK3" s="388"/>
      <c r="CL3" s="110"/>
      <c r="CM3" s="388" t="s">
        <v>226</v>
      </c>
      <c r="CN3" s="713"/>
      <c r="CO3" s="713"/>
      <c r="CP3" s="713"/>
      <c r="CQ3" s="713"/>
      <c r="CR3" s="111"/>
      <c r="CS3" s="714" t="s">
        <v>372</v>
      </c>
      <c r="CT3" s="714"/>
      <c r="CU3" s="714"/>
      <c r="CV3" s="714"/>
      <c r="CW3" s="714"/>
      <c r="CX3" s="714"/>
      <c r="CY3" s="714"/>
      <c r="CZ3" s="714"/>
      <c r="DA3" s="714"/>
      <c r="DB3" s="714"/>
      <c r="DC3" s="714"/>
      <c r="DD3" s="714"/>
      <c r="DE3" s="714"/>
      <c r="DF3" s="714"/>
      <c r="DG3" s="714"/>
      <c r="DK3" s="18"/>
      <c r="DL3" s="19"/>
      <c r="DM3" s="19"/>
      <c r="DN3" s="19"/>
      <c r="DO3" s="19"/>
      <c r="DP3" s="19"/>
      <c r="DQ3" s="19"/>
      <c r="DR3" s="19"/>
      <c r="DS3" s="19"/>
      <c r="DT3" s="19"/>
      <c r="DU3" s="19"/>
      <c r="DV3" s="19"/>
      <c r="DW3" s="19"/>
      <c r="DX3" s="19"/>
      <c r="DY3" s="19"/>
      <c r="DZ3" s="20"/>
      <c r="EA3" s="20"/>
      <c r="EB3" s="20"/>
      <c r="EC3" s="20"/>
      <c r="ED3" s="20"/>
      <c r="EE3" s="20"/>
      <c r="EF3" s="20"/>
      <c r="EG3" s="20"/>
      <c r="EH3" s="20"/>
      <c r="EI3" s="20"/>
      <c r="EJ3" s="20"/>
      <c r="EK3" s="20"/>
      <c r="EL3" s="20"/>
      <c r="EM3" s="20"/>
      <c r="EN3" s="20"/>
      <c r="EO3" s="20"/>
      <c r="EP3" s="20"/>
      <c r="EQ3" s="20"/>
      <c r="ER3" s="20"/>
      <c r="ES3" s="20"/>
      <c r="ET3" s="20"/>
      <c r="EU3" s="20"/>
      <c r="EV3" s="20"/>
      <c r="EW3" s="20"/>
      <c r="EX3" s="19"/>
      <c r="EY3" s="19"/>
      <c r="EZ3" s="19"/>
      <c r="FA3" s="19"/>
      <c r="FB3" s="19"/>
      <c r="FC3" s="19"/>
      <c r="FD3" s="19"/>
      <c r="FE3" s="19"/>
      <c r="FF3" s="19"/>
      <c r="FG3" s="19"/>
      <c r="FH3" s="19"/>
      <c r="FI3" s="19"/>
      <c r="FJ3" s="19"/>
      <c r="FK3" s="19"/>
      <c r="FL3" s="19"/>
      <c r="FM3" s="19"/>
      <c r="FN3" s="19"/>
      <c r="FO3" s="19"/>
      <c r="FP3" s="19"/>
      <c r="FQ3" s="19"/>
      <c r="FR3" s="19"/>
      <c r="FS3" s="19"/>
      <c r="FT3" s="19"/>
      <c r="FU3" s="19"/>
      <c r="FV3" s="19"/>
      <c r="FW3" s="19"/>
      <c r="FX3" s="19"/>
      <c r="FY3" s="19"/>
      <c r="FZ3" s="19"/>
      <c r="GA3" s="19"/>
      <c r="GB3" s="19"/>
      <c r="GC3" s="19"/>
      <c r="GD3" s="19"/>
      <c r="GE3" s="19"/>
      <c r="GF3" s="19"/>
      <c r="GG3" s="19"/>
      <c r="GH3" s="19"/>
      <c r="GI3" s="19"/>
    </row>
    <row r="4" spans="1:111" s="3" customFormat="1" ht="1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91"/>
    </row>
    <row r="5" spans="1:111" s="3" customFormat="1" ht="45.75" customHeight="1">
      <c r="A5" s="702" t="s">
        <v>28</v>
      </c>
      <c r="B5" s="382"/>
      <c r="C5" s="382"/>
      <c r="D5" s="382"/>
      <c r="E5" s="382"/>
      <c r="F5" s="382"/>
      <c r="G5" s="382"/>
      <c r="H5" s="382"/>
      <c r="I5" s="382"/>
      <c r="J5" s="382"/>
      <c r="K5" s="382"/>
      <c r="L5" s="382"/>
      <c r="M5" s="382"/>
      <c r="N5" s="382"/>
      <c r="O5" s="382"/>
      <c r="P5" s="382"/>
      <c r="Q5" s="382"/>
      <c r="R5" s="382"/>
      <c r="S5" s="382"/>
      <c r="T5" s="382"/>
      <c r="U5" s="382"/>
      <c r="V5" s="382"/>
      <c r="W5" s="382"/>
      <c r="X5" s="382"/>
      <c r="Y5" s="382"/>
      <c r="Z5" s="382"/>
      <c r="AA5" s="382"/>
      <c r="AB5" s="382"/>
      <c r="AC5" s="382"/>
      <c r="AD5" s="382"/>
      <c r="AE5" s="382"/>
      <c r="AF5" s="382"/>
      <c r="AG5" s="382"/>
      <c r="AH5" s="382"/>
      <c r="AI5" s="382"/>
      <c r="AJ5" s="382"/>
      <c r="AK5" s="382"/>
      <c r="AL5" s="382"/>
      <c r="AM5" s="382"/>
      <c r="AN5" s="382"/>
      <c r="AO5" s="382"/>
      <c r="AP5" s="382"/>
      <c r="AQ5" s="382"/>
      <c r="AR5" s="382"/>
      <c r="AS5" s="382"/>
      <c r="AT5" s="382"/>
      <c r="AU5" s="382"/>
      <c r="AV5" s="382"/>
      <c r="AW5" s="382"/>
      <c r="AX5" s="382"/>
      <c r="AY5" s="382"/>
      <c r="AZ5" s="382"/>
      <c r="BA5" s="382"/>
      <c r="BB5" s="382"/>
      <c r="BC5" s="382"/>
      <c r="BD5" s="382"/>
      <c r="BE5" s="382"/>
      <c r="BF5" s="382"/>
      <c r="BG5" s="382"/>
      <c r="BH5" s="382"/>
      <c r="BI5" s="382"/>
      <c r="BJ5" s="382"/>
      <c r="BK5" s="383"/>
      <c r="BL5" s="646" t="s">
        <v>20</v>
      </c>
      <c r="BM5" s="646"/>
      <c r="BN5" s="646"/>
      <c r="BO5" s="646"/>
      <c r="BP5" s="646"/>
      <c r="BQ5" s="646"/>
      <c r="BR5" s="646"/>
      <c r="BS5" s="646"/>
      <c r="BT5" s="646"/>
      <c r="BU5" s="646"/>
      <c r="BV5" s="646"/>
      <c r="BW5" s="646"/>
      <c r="BX5" s="646"/>
      <c r="BY5" s="646"/>
      <c r="BZ5" s="646"/>
      <c r="CA5" s="646"/>
      <c r="CB5" s="646"/>
      <c r="CC5" s="646"/>
      <c r="CD5" s="646"/>
      <c r="CE5" s="646"/>
      <c r="CF5" s="646"/>
      <c r="CG5" s="646"/>
      <c r="CH5" s="646"/>
      <c r="CI5" s="647" t="s">
        <v>21</v>
      </c>
      <c r="CJ5" s="647"/>
      <c r="CK5" s="647"/>
      <c r="CL5" s="647"/>
      <c r="CM5" s="647"/>
      <c r="CN5" s="647"/>
      <c r="CO5" s="647"/>
      <c r="CP5" s="647"/>
      <c r="CQ5" s="647"/>
      <c r="CR5" s="647"/>
      <c r="CS5" s="647"/>
      <c r="CT5" s="647"/>
      <c r="CU5" s="647"/>
      <c r="CV5" s="647"/>
      <c r="CW5" s="647"/>
      <c r="CX5" s="647"/>
      <c r="CY5" s="647"/>
      <c r="CZ5" s="647"/>
      <c r="DA5" s="647"/>
      <c r="DB5" s="647"/>
      <c r="DC5" s="647"/>
      <c r="DD5" s="647"/>
      <c r="DE5" s="647"/>
      <c r="DF5" s="647"/>
      <c r="DG5" s="647"/>
    </row>
    <row r="6" spans="1:111" s="3" customFormat="1" ht="54.75" customHeight="1">
      <c r="A6" s="25"/>
      <c r="B6" s="710" t="s">
        <v>171</v>
      </c>
      <c r="C6" s="710"/>
      <c r="D6" s="710"/>
      <c r="E6" s="710"/>
      <c r="F6" s="710"/>
      <c r="G6" s="710"/>
      <c r="H6" s="710"/>
      <c r="I6" s="710"/>
      <c r="J6" s="710"/>
      <c r="K6" s="710"/>
      <c r="L6" s="710"/>
      <c r="M6" s="710"/>
      <c r="N6" s="710"/>
      <c r="O6" s="710"/>
      <c r="P6" s="710"/>
      <c r="Q6" s="710"/>
      <c r="R6" s="710"/>
      <c r="S6" s="710"/>
      <c r="T6" s="710"/>
      <c r="U6" s="710"/>
      <c r="V6" s="710"/>
      <c r="W6" s="710"/>
      <c r="X6" s="710"/>
      <c r="Y6" s="710"/>
      <c r="Z6" s="710"/>
      <c r="AA6" s="710"/>
      <c r="AB6" s="710"/>
      <c r="AC6" s="710"/>
      <c r="AD6" s="710"/>
      <c r="AE6" s="710"/>
      <c r="AF6" s="710"/>
      <c r="AG6" s="710"/>
      <c r="AH6" s="710"/>
      <c r="AI6" s="710"/>
      <c r="AJ6" s="710"/>
      <c r="AK6" s="710"/>
      <c r="AL6" s="710"/>
      <c r="AM6" s="710"/>
      <c r="AN6" s="710"/>
      <c r="AO6" s="710"/>
      <c r="AP6" s="710"/>
      <c r="AQ6" s="710"/>
      <c r="AR6" s="710"/>
      <c r="AS6" s="710"/>
      <c r="AT6" s="710"/>
      <c r="AU6" s="710"/>
      <c r="AV6" s="710"/>
      <c r="AW6" s="710"/>
      <c r="AX6" s="710"/>
      <c r="AY6" s="710"/>
      <c r="AZ6" s="710"/>
      <c r="BA6" s="710"/>
      <c r="BB6" s="710"/>
      <c r="BC6" s="710"/>
      <c r="BD6" s="710"/>
      <c r="BE6" s="710"/>
      <c r="BF6" s="710"/>
      <c r="BG6" s="710"/>
      <c r="BH6" s="710"/>
      <c r="BI6" s="710"/>
      <c r="BJ6" s="710"/>
      <c r="BK6" s="711"/>
      <c r="BL6" s="712" t="s">
        <v>29</v>
      </c>
      <c r="BM6" s="712"/>
      <c r="BN6" s="712"/>
      <c r="BO6" s="712"/>
      <c r="BP6" s="712"/>
      <c r="BQ6" s="712"/>
      <c r="BR6" s="712"/>
      <c r="BS6" s="712"/>
      <c r="BT6" s="712"/>
      <c r="BU6" s="712"/>
      <c r="BV6" s="712"/>
      <c r="BW6" s="712"/>
      <c r="BX6" s="712"/>
      <c r="BY6" s="712"/>
      <c r="BZ6" s="712"/>
      <c r="CA6" s="712"/>
      <c r="CB6" s="712"/>
      <c r="CC6" s="712"/>
      <c r="CD6" s="712"/>
      <c r="CE6" s="712"/>
      <c r="CF6" s="712"/>
      <c r="CG6" s="712"/>
      <c r="CH6" s="712"/>
      <c r="CI6" s="646">
        <v>0.65</v>
      </c>
      <c r="CJ6" s="647"/>
      <c r="CK6" s="647"/>
      <c r="CL6" s="647"/>
      <c r="CM6" s="647"/>
      <c r="CN6" s="647"/>
      <c r="CO6" s="647"/>
      <c r="CP6" s="647"/>
      <c r="CQ6" s="647"/>
      <c r="CR6" s="647"/>
      <c r="CS6" s="647"/>
      <c r="CT6" s="647"/>
      <c r="CU6" s="647"/>
      <c r="CV6" s="647"/>
      <c r="CW6" s="647"/>
      <c r="CX6" s="647"/>
      <c r="CY6" s="647"/>
      <c r="CZ6" s="647"/>
      <c r="DA6" s="647"/>
      <c r="DB6" s="647"/>
      <c r="DC6" s="647"/>
      <c r="DD6" s="647"/>
      <c r="DE6" s="647"/>
      <c r="DF6" s="647"/>
      <c r="DG6" s="647"/>
    </row>
    <row r="7" spans="1:111" s="3" customFormat="1" ht="30.75" customHeight="1">
      <c r="A7" s="16"/>
      <c r="B7" s="710" t="s">
        <v>172</v>
      </c>
      <c r="C7" s="710"/>
      <c r="D7" s="710"/>
      <c r="E7" s="710"/>
      <c r="F7" s="710"/>
      <c r="G7" s="710"/>
      <c r="H7" s="710"/>
      <c r="I7" s="710"/>
      <c r="J7" s="710"/>
      <c r="K7" s="710"/>
      <c r="L7" s="710"/>
      <c r="M7" s="710"/>
      <c r="N7" s="710"/>
      <c r="O7" s="710"/>
      <c r="P7" s="710"/>
      <c r="Q7" s="710"/>
      <c r="R7" s="710"/>
      <c r="S7" s="710"/>
      <c r="T7" s="710"/>
      <c r="U7" s="710"/>
      <c r="V7" s="710"/>
      <c r="W7" s="710"/>
      <c r="X7" s="710"/>
      <c r="Y7" s="710"/>
      <c r="Z7" s="710"/>
      <c r="AA7" s="710"/>
      <c r="AB7" s="710"/>
      <c r="AC7" s="710"/>
      <c r="AD7" s="710"/>
      <c r="AE7" s="710"/>
      <c r="AF7" s="710"/>
      <c r="AG7" s="710"/>
      <c r="AH7" s="710"/>
      <c r="AI7" s="710"/>
      <c r="AJ7" s="710"/>
      <c r="AK7" s="710"/>
      <c r="AL7" s="710"/>
      <c r="AM7" s="710"/>
      <c r="AN7" s="710"/>
      <c r="AO7" s="710"/>
      <c r="AP7" s="710"/>
      <c r="AQ7" s="710"/>
      <c r="AR7" s="710"/>
      <c r="AS7" s="710"/>
      <c r="AT7" s="710"/>
      <c r="AU7" s="710"/>
      <c r="AV7" s="710"/>
      <c r="AW7" s="710"/>
      <c r="AX7" s="710"/>
      <c r="AY7" s="710"/>
      <c r="AZ7" s="710"/>
      <c r="BA7" s="710"/>
      <c r="BB7" s="710"/>
      <c r="BC7" s="710"/>
      <c r="BD7" s="710"/>
      <c r="BE7" s="710"/>
      <c r="BF7" s="710"/>
      <c r="BG7" s="710"/>
      <c r="BH7" s="710"/>
      <c r="BI7" s="710"/>
      <c r="BJ7" s="710"/>
      <c r="BK7" s="711"/>
      <c r="BL7" s="712" t="s">
        <v>29</v>
      </c>
      <c r="BM7" s="712"/>
      <c r="BN7" s="712"/>
      <c r="BO7" s="712"/>
      <c r="BP7" s="712"/>
      <c r="BQ7" s="712"/>
      <c r="BR7" s="712"/>
      <c r="BS7" s="712"/>
      <c r="BT7" s="712"/>
      <c r="BU7" s="712"/>
      <c r="BV7" s="712"/>
      <c r="BW7" s="712"/>
      <c r="BX7" s="712"/>
      <c r="BY7" s="712"/>
      <c r="BZ7" s="712"/>
      <c r="CA7" s="712"/>
      <c r="CB7" s="712"/>
      <c r="CC7" s="712"/>
      <c r="CD7" s="712"/>
      <c r="CE7" s="712"/>
      <c r="CF7" s="712"/>
      <c r="CG7" s="712"/>
      <c r="CH7" s="712"/>
      <c r="CI7" s="647">
        <v>0.25</v>
      </c>
      <c r="CJ7" s="647"/>
      <c r="CK7" s="647"/>
      <c r="CL7" s="647"/>
      <c r="CM7" s="647"/>
      <c r="CN7" s="647"/>
      <c r="CO7" s="647"/>
      <c r="CP7" s="647"/>
      <c r="CQ7" s="647"/>
      <c r="CR7" s="647"/>
      <c r="CS7" s="647"/>
      <c r="CT7" s="647"/>
      <c r="CU7" s="647"/>
      <c r="CV7" s="647"/>
      <c r="CW7" s="647"/>
      <c r="CX7" s="647"/>
      <c r="CY7" s="647"/>
      <c r="CZ7" s="647"/>
      <c r="DA7" s="647"/>
      <c r="DB7" s="647"/>
      <c r="DC7" s="647"/>
      <c r="DD7" s="647"/>
      <c r="DE7" s="647"/>
      <c r="DF7" s="647"/>
      <c r="DG7" s="647"/>
    </row>
    <row r="8" spans="1:111" s="3" customFormat="1" ht="30.75" customHeight="1">
      <c r="A8" s="16"/>
      <c r="B8" s="710" t="s">
        <v>173</v>
      </c>
      <c r="C8" s="710"/>
      <c r="D8" s="710"/>
      <c r="E8" s="710"/>
      <c r="F8" s="710"/>
      <c r="G8" s="710"/>
      <c r="H8" s="710"/>
      <c r="I8" s="710"/>
      <c r="J8" s="710"/>
      <c r="K8" s="710"/>
      <c r="L8" s="710"/>
      <c r="M8" s="710"/>
      <c r="N8" s="710"/>
      <c r="O8" s="710"/>
      <c r="P8" s="710"/>
      <c r="Q8" s="710"/>
      <c r="R8" s="710"/>
      <c r="S8" s="710"/>
      <c r="T8" s="710"/>
      <c r="U8" s="710"/>
      <c r="V8" s="710"/>
      <c r="W8" s="710"/>
      <c r="X8" s="710"/>
      <c r="Y8" s="710"/>
      <c r="Z8" s="710"/>
      <c r="AA8" s="710"/>
      <c r="AB8" s="710"/>
      <c r="AC8" s="710"/>
      <c r="AD8" s="710"/>
      <c r="AE8" s="710"/>
      <c r="AF8" s="710"/>
      <c r="AG8" s="710"/>
      <c r="AH8" s="710"/>
      <c r="AI8" s="710"/>
      <c r="AJ8" s="710"/>
      <c r="AK8" s="710"/>
      <c r="AL8" s="710"/>
      <c r="AM8" s="710"/>
      <c r="AN8" s="710"/>
      <c r="AO8" s="710"/>
      <c r="AP8" s="710"/>
      <c r="AQ8" s="710"/>
      <c r="AR8" s="710"/>
      <c r="AS8" s="710"/>
      <c r="AT8" s="710"/>
      <c r="AU8" s="710"/>
      <c r="AV8" s="710"/>
      <c r="AW8" s="710"/>
      <c r="AX8" s="710"/>
      <c r="AY8" s="710"/>
      <c r="AZ8" s="710"/>
      <c r="BA8" s="710"/>
      <c r="BB8" s="710"/>
      <c r="BC8" s="710"/>
      <c r="BD8" s="710"/>
      <c r="BE8" s="710"/>
      <c r="BF8" s="710"/>
      <c r="BG8" s="710"/>
      <c r="BH8" s="710"/>
      <c r="BI8" s="710"/>
      <c r="BJ8" s="710"/>
      <c r="BK8" s="711"/>
      <c r="BL8" s="712" t="s">
        <v>29</v>
      </c>
      <c r="BM8" s="712"/>
      <c r="BN8" s="712"/>
      <c r="BO8" s="712"/>
      <c r="BP8" s="712"/>
      <c r="BQ8" s="712"/>
      <c r="BR8" s="712"/>
      <c r="BS8" s="712"/>
      <c r="BT8" s="712"/>
      <c r="BU8" s="712"/>
      <c r="BV8" s="712"/>
      <c r="BW8" s="712"/>
      <c r="BX8" s="712"/>
      <c r="BY8" s="712"/>
      <c r="BZ8" s="712"/>
      <c r="CA8" s="712"/>
      <c r="CB8" s="712"/>
      <c r="CC8" s="712"/>
      <c r="CD8" s="712"/>
      <c r="CE8" s="712"/>
      <c r="CF8" s="712"/>
      <c r="CG8" s="712"/>
      <c r="CH8" s="712"/>
      <c r="CI8" s="647">
        <v>0.1</v>
      </c>
      <c r="CJ8" s="647"/>
      <c r="CK8" s="647"/>
      <c r="CL8" s="647"/>
      <c r="CM8" s="647"/>
      <c r="CN8" s="647"/>
      <c r="CO8" s="647"/>
      <c r="CP8" s="647"/>
      <c r="CQ8" s="647"/>
      <c r="CR8" s="647"/>
      <c r="CS8" s="647"/>
      <c r="CT8" s="647"/>
      <c r="CU8" s="647"/>
      <c r="CV8" s="647"/>
      <c r="CW8" s="647"/>
      <c r="CX8" s="647"/>
      <c r="CY8" s="647"/>
      <c r="CZ8" s="647"/>
      <c r="DA8" s="647"/>
      <c r="DB8" s="647"/>
      <c r="DC8" s="647"/>
      <c r="DD8" s="647"/>
      <c r="DE8" s="647"/>
      <c r="DF8" s="647"/>
      <c r="DG8" s="647"/>
    </row>
    <row r="9" spans="1:115" s="3" customFormat="1" ht="30.75" customHeight="1">
      <c r="A9" s="26"/>
      <c r="B9" s="683" t="s">
        <v>174</v>
      </c>
      <c r="C9" s="683"/>
      <c r="D9" s="683"/>
      <c r="E9" s="683"/>
      <c r="F9" s="683"/>
      <c r="G9" s="683"/>
      <c r="H9" s="683"/>
      <c r="I9" s="683"/>
      <c r="J9" s="683"/>
      <c r="K9" s="683"/>
      <c r="L9" s="683"/>
      <c r="M9" s="683"/>
      <c r="N9" s="683"/>
      <c r="O9" s="683"/>
      <c r="P9" s="683"/>
      <c r="Q9" s="683"/>
      <c r="R9" s="683"/>
      <c r="S9" s="683"/>
      <c r="T9" s="683"/>
      <c r="U9" s="683"/>
      <c r="V9" s="683"/>
      <c r="W9" s="683"/>
      <c r="X9" s="683"/>
      <c r="Y9" s="683"/>
      <c r="Z9" s="683"/>
      <c r="AA9" s="683"/>
      <c r="AB9" s="683"/>
      <c r="AC9" s="683"/>
      <c r="AD9" s="683"/>
      <c r="AE9" s="683"/>
      <c r="AF9" s="683"/>
      <c r="AG9" s="683"/>
      <c r="AH9" s="683"/>
      <c r="AI9" s="683"/>
      <c r="AJ9" s="683"/>
      <c r="AK9" s="683"/>
      <c r="AL9" s="683"/>
      <c r="AM9" s="683"/>
      <c r="AN9" s="683"/>
      <c r="AO9" s="683"/>
      <c r="AP9" s="683"/>
      <c r="AQ9" s="683"/>
      <c r="AR9" s="683"/>
      <c r="AS9" s="683"/>
      <c r="AT9" s="683"/>
      <c r="AU9" s="683"/>
      <c r="AV9" s="683"/>
      <c r="AW9" s="683"/>
      <c r="AX9" s="683"/>
      <c r="AY9" s="683"/>
      <c r="AZ9" s="683"/>
      <c r="BA9" s="683"/>
      <c r="BB9" s="683"/>
      <c r="BC9" s="683"/>
      <c r="BD9" s="683"/>
      <c r="BE9" s="683"/>
      <c r="BF9" s="683"/>
      <c r="BG9" s="683"/>
      <c r="BH9" s="683"/>
      <c r="BI9" s="683"/>
      <c r="BJ9" s="683"/>
      <c r="BK9" s="684"/>
      <c r="BL9" s="705" t="s">
        <v>30</v>
      </c>
      <c r="BM9" s="705"/>
      <c r="BN9" s="705"/>
      <c r="BO9" s="705"/>
      <c r="BP9" s="705"/>
      <c r="BQ9" s="705"/>
      <c r="BR9" s="705"/>
      <c r="BS9" s="705"/>
      <c r="BT9" s="705"/>
      <c r="BU9" s="705"/>
      <c r="BV9" s="705"/>
      <c r="BW9" s="705"/>
      <c r="BX9" s="705"/>
      <c r="BY9" s="705"/>
      <c r="BZ9" s="705"/>
      <c r="CA9" s="705"/>
      <c r="CB9" s="705"/>
      <c r="CC9" s="705"/>
      <c r="CD9" s="705"/>
      <c r="CE9" s="705"/>
      <c r="CF9" s="705"/>
      <c r="CG9" s="705"/>
      <c r="CH9" s="705"/>
      <c r="CI9" s="649">
        <f>' ф.4.1.'!DJ20</f>
        <v>1</v>
      </c>
      <c r="CJ9" s="649"/>
      <c r="CK9" s="649"/>
      <c r="CL9" s="649"/>
      <c r="CM9" s="649"/>
      <c r="CN9" s="649"/>
      <c r="CO9" s="649"/>
      <c r="CP9" s="649"/>
      <c r="CQ9" s="649"/>
      <c r="CR9" s="649"/>
      <c r="CS9" s="649"/>
      <c r="CT9" s="649"/>
      <c r="CU9" s="649"/>
      <c r="CV9" s="649"/>
      <c r="CW9" s="649"/>
      <c r="CX9" s="649"/>
      <c r="CY9" s="649"/>
      <c r="CZ9" s="649"/>
      <c r="DA9" s="649"/>
      <c r="DB9" s="649"/>
      <c r="DC9" s="649"/>
      <c r="DD9" s="649"/>
      <c r="DE9" s="649"/>
      <c r="DF9" s="649"/>
      <c r="DG9" s="649"/>
      <c r="DK9" s="3" t="s">
        <v>31</v>
      </c>
    </row>
    <row r="10" spans="1:111" s="3" customFormat="1" ht="49.5" customHeight="1">
      <c r="A10" s="26"/>
      <c r="B10" s="683" t="s">
        <v>175</v>
      </c>
      <c r="C10" s="683"/>
      <c r="D10" s="683"/>
      <c r="E10" s="683"/>
      <c r="F10" s="683"/>
      <c r="G10" s="683"/>
      <c r="H10" s="683"/>
      <c r="I10" s="683"/>
      <c r="J10" s="683"/>
      <c r="K10" s="683"/>
      <c r="L10" s="683"/>
      <c r="M10" s="683"/>
      <c r="N10" s="683"/>
      <c r="O10" s="683"/>
      <c r="P10" s="683"/>
      <c r="Q10" s="683"/>
      <c r="R10" s="683"/>
      <c r="S10" s="683"/>
      <c r="T10" s="683"/>
      <c r="U10" s="683"/>
      <c r="V10" s="683"/>
      <c r="W10" s="683"/>
      <c r="X10" s="683"/>
      <c r="Y10" s="683"/>
      <c r="Z10" s="683"/>
      <c r="AA10" s="683"/>
      <c r="AB10" s="683"/>
      <c r="AC10" s="683"/>
      <c r="AD10" s="683"/>
      <c r="AE10" s="683"/>
      <c r="AF10" s="683"/>
      <c r="AG10" s="683"/>
      <c r="AH10" s="683"/>
      <c r="AI10" s="683"/>
      <c r="AJ10" s="683"/>
      <c r="AK10" s="683"/>
      <c r="AL10" s="683"/>
      <c r="AM10" s="683"/>
      <c r="AN10" s="683"/>
      <c r="AO10" s="683"/>
      <c r="AP10" s="683"/>
      <c r="AQ10" s="683"/>
      <c r="AR10" s="683"/>
      <c r="AS10" s="683"/>
      <c r="AT10" s="683"/>
      <c r="AU10" s="683"/>
      <c r="AV10" s="683"/>
      <c r="AW10" s="683"/>
      <c r="AX10" s="683"/>
      <c r="AY10" s="683"/>
      <c r="AZ10" s="683"/>
      <c r="BA10" s="683"/>
      <c r="BB10" s="683"/>
      <c r="BC10" s="683"/>
      <c r="BD10" s="683"/>
      <c r="BE10" s="683"/>
      <c r="BF10" s="683"/>
      <c r="BG10" s="683"/>
      <c r="BH10" s="683"/>
      <c r="BI10" s="683"/>
      <c r="BJ10" s="683"/>
      <c r="BK10" s="684"/>
      <c r="BL10" s="705" t="s">
        <v>30</v>
      </c>
      <c r="BM10" s="705"/>
      <c r="BN10" s="705"/>
      <c r="BO10" s="705"/>
      <c r="BP10" s="705"/>
      <c r="BQ10" s="705"/>
      <c r="BR10" s="705"/>
      <c r="BS10" s="705"/>
      <c r="BT10" s="705"/>
      <c r="BU10" s="705"/>
      <c r="BV10" s="705"/>
      <c r="BW10" s="705"/>
      <c r="BX10" s="705"/>
      <c r="BY10" s="705"/>
      <c r="BZ10" s="705"/>
      <c r="CA10" s="705"/>
      <c r="CB10" s="705"/>
      <c r="CC10" s="705"/>
      <c r="CD10" s="705"/>
      <c r="CE10" s="705"/>
      <c r="CF10" s="705"/>
      <c r="CG10" s="705"/>
      <c r="CH10" s="705"/>
      <c r="CI10" s="649">
        <f>' ф.4.1.'!DJ21</f>
        <v>0</v>
      </c>
      <c r="CJ10" s="649"/>
      <c r="CK10" s="649"/>
      <c r="CL10" s="649"/>
      <c r="CM10" s="649"/>
      <c r="CN10" s="649"/>
      <c r="CO10" s="649"/>
      <c r="CP10" s="649"/>
      <c r="CQ10" s="649"/>
      <c r="CR10" s="649"/>
      <c r="CS10" s="649"/>
      <c r="CT10" s="649"/>
      <c r="CU10" s="649"/>
      <c r="CV10" s="649"/>
      <c r="CW10" s="649"/>
      <c r="CX10" s="649"/>
      <c r="CY10" s="649"/>
      <c r="CZ10" s="649"/>
      <c r="DA10" s="649"/>
      <c r="DB10" s="649"/>
      <c r="DC10" s="649"/>
      <c r="DD10" s="649"/>
      <c r="DE10" s="649"/>
      <c r="DF10" s="649"/>
      <c r="DG10" s="649"/>
    </row>
    <row r="11" spans="1:115" s="3" customFormat="1" ht="49.5" customHeight="1">
      <c r="A11" s="26"/>
      <c r="B11" s="683" t="s">
        <v>176</v>
      </c>
      <c r="C11" s="683"/>
      <c r="D11" s="683"/>
      <c r="E11" s="683"/>
      <c r="F11" s="683"/>
      <c r="G11" s="683"/>
      <c r="H11" s="683"/>
      <c r="I11" s="683"/>
      <c r="J11" s="683"/>
      <c r="K11" s="683"/>
      <c r="L11" s="683"/>
      <c r="M11" s="683"/>
      <c r="N11" s="683"/>
      <c r="O11" s="683"/>
      <c r="P11" s="683"/>
      <c r="Q11" s="683"/>
      <c r="R11" s="683"/>
      <c r="S11" s="683"/>
      <c r="T11" s="683"/>
      <c r="U11" s="683"/>
      <c r="V11" s="683"/>
      <c r="W11" s="683"/>
      <c r="X11" s="683"/>
      <c r="Y11" s="683"/>
      <c r="Z11" s="683"/>
      <c r="AA11" s="683"/>
      <c r="AB11" s="683"/>
      <c r="AC11" s="683"/>
      <c r="AD11" s="683"/>
      <c r="AE11" s="683"/>
      <c r="AF11" s="683"/>
      <c r="AG11" s="683"/>
      <c r="AH11" s="683"/>
      <c r="AI11" s="683"/>
      <c r="AJ11" s="683"/>
      <c r="AK11" s="683"/>
      <c r="AL11" s="683"/>
      <c r="AM11" s="683"/>
      <c r="AN11" s="683"/>
      <c r="AO11" s="683"/>
      <c r="AP11" s="683"/>
      <c r="AQ11" s="683"/>
      <c r="AR11" s="683"/>
      <c r="AS11" s="683"/>
      <c r="AT11" s="683"/>
      <c r="AU11" s="683"/>
      <c r="AV11" s="683"/>
      <c r="AW11" s="683"/>
      <c r="AX11" s="683"/>
      <c r="AY11" s="683"/>
      <c r="AZ11" s="683"/>
      <c r="BA11" s="683"/>
      <c r="BB11" s="683"/>
      <c r="BC11" s="683"/>
      <c r="BD11" s="683"/>
      <c r="BE11" s="683"/>
      <c r="BF11" s="683"/>
      <c r="BG11" s="683"/>
      <c r="BH11" s="683"/>
      <c r="BI11" s="683"/>
      <c r="BJ11" s="683"/>
      <c r="BK11" s="684"/>
      <c r="BL11" s="707" t="s">
        <v>30</v>
      </c>
      <c r="BM11" s="708"/>
      <c r="BN11" s="708"/>
      <c r="BO11" s="708"/>
      <c r="BP11" s="708"/>
      <c r="BQ11" s="708"/>
      <c r="BR11" s="708"/>
      <c r="BS11" s="708"/>
      <c r="BT11" s="708"/>
      <c r="BU11" s="708"/>
      <c r="BV11" s="708"/>
      <c r="BW11" s="708"/>
      <c r="BX11" s="708"/>
      <c r="BY11" s="708"/>
      <c r="BZ11" s="708"/>
      <c r="CA11" s="708"/>
      <c r="CB11" s="708"/>
      <c r="CC11" s="708"/>
      <c r="CD11" s="708"/>
      <c r="CE11" s="708"/>
      <c r="CF11" s="708"/>
      <c r="CG11" s="708"/>
      <c r="CH11" s="709"/>
      <c r="CI11" s="649">
        <f>' ф.4.1.'!DJ22</f>
        <v>0</v>
      </c>
      <c r="CJ11" s="649"/>
      <c r="CK11" s="649"/>
      <c r="CL11" s="649"/>
      <c r="CM11" s="649"/>
      <c r="CN11" s="649"/>
      <c r="CO11" s="649"/>
      <c r="CP11" s="649"/>
      <c r="CQ11" s="649"/>
      <c r="CR11" s="649"/>
      <c r="CS11" s="649"/>
      <c r="CT11" s="649"/>
      <c r="CU11" s="649"/>
      <c r="CV11" s="649"/>
      <c r="CW11" s="649"/>
      <c r="CX11" s="649"/>
      <c r="CY11" s="649"/>
      <c r="CZ11" s="649"/>
      <c r="DA11" s="649"/>
      <c r="DB11" s="649"/>
      <c r="DC11" s="649"/>
      <c r="DD11" s="649"/>
      <c r="DE11" s="649"/>
      <c r="DF11" s="649"/>
      <c r="DG11" s="649"/>
      <c r="DK11" s="3" t="s">
        <v>34</v>
      </c>
    </row>
    <row r="12" spans="1:111" s="3" customFormat="1" ht="54" customHeight="1">
      <c r="A12" s="26"/>
      <c r="B12" s="683" t="s">
        <v>177</v>
      </c>
      <c r="C12" s="683"/>
      <c r="D12" s="683"/>
      <c r="E12" s="683"/>
      <c r="F12" s="683"/>
      <c r="G12" s="683"/>
      <c r="H12" s="683"/>
      <c r="I12" s="683"/>
      <c r="J12" s="683"/>
      <c r="K12" s="683"/>
      <c r="L12" s="683"/>
      <c r="M12" s="683"/>
      <c r="N12" s="683"/>
      <c r="O12" s="683"/>
      <c r="P12" s="683"/>
      <c r="Q12" s="683"/>
      <c r="R12" s="683"/>
      <c r="S12" s="683"/>
      <c r="T12" s="683"/>
      <c r="U12" s="683"/>
      <c r="V12" s="683"/>
      <c r="W12" s="683"/>
      <c r="X12" s="683"/>
      <c r="Y12" s="683"/>
      <c r="Z12" s="683"/>
      <c r="AA12" s="683"/>
      <c r="AB12" s="683"/>
      <c r="AC12" s="683"/>
      <c r="AD12" s="683"/>
      <c r="AE12" s="683"/>
      <c r="AF12" s="683"/>
      <c r="AG12" s="683"/>
      <c r="AH12" s="683"/>
      <c r="AI12" s="683"/>
      <c r="AJ12" s="683"/>
      <c r="AK12" s="683"/>
      <c r="AL12" s="683"/>
      <c r="AM12" s="683"/>
      <c r="AN12" s="683"/>
      <c r="AO12" s="683"/>
      <c r="AP12" s="683"/>
      <c r="AQ12" s="683"/>
      <c r="AR12" s="683"/>
      <c r="AS12" s="683"/>
      <c r="AT12" s="683"/>
      <c r="AU12" s="683"/>
      <c r="AV12" s="683"/>
      <c r="AW12" s="683"/>
      <c r="AX12" s="683"/>
      <c r="AY12" s="683"/>
      <c r="AZ12" s="683"/>
      <c r="BA12" s="683"/>
      <c r="BB12" s="683"/>
      <c r="BC12" s="683"/>
      <c r="BD12" s="683"/>
      <c r="BE12" s="683"/>
      <c r="BF12" s="683"/>
      <c r="BG12" s="683"/>
      <c r="BH12" s="683"/>
      <c r="BI12" s="683"/>
      <c r="BJ12" s="683"/>
      <c r="BK12" s="684"/>
      <c r="BL12" s="705" t="s">
        <v>178</v>
      </c>
      <c r="BM12" s="705"/>
      <c r="BN12" s="705"/>
      <c r="BO12" s="705"/>
      <c r="BP12" s="705"/>
      <c r="BQ12" s="705"/>
      <c r="BR12" s="705"/>
      <c r="BS12" s="705"/>
      <c r="BT12" s="705"/>
      <c r="BU12" s="705"/>
      <c r="BV12" s="705"/>
      <c r="BW12" s="705"/>
      <c r="BX12" s="705"/>
      <c r="BY12" s="705"/>
      <c r="BZ12" s="705"/>
      <c r="CA12" s="705"/>
      <c r="CB12" s="705"/>
      <c r="CC12" s="705"/>
      <c r="CD12" s="705"/>
      <c r="CE12" s="705"/>
      <c r="CF12" s="705"/>
      <c r="CG12" s="705"/>
      <c r="CH12" s="705"/>
      <c r="CI12" s="706">
        <f>0.65*CI9+0.25*CI10+0.1*CI11</f>
        <v>0.65</v>
      </c>
      <c r="CJ12" s="706"/>
      <c r="CK12" s="706"/>
      <c r="CL12" s="706"/>
      <c r="CM12" s="706"/>
      <c r="CN12" s="706"/>
      <c r="CO12" s="706"/>
      <c r="CP12" s="706"/>
      <c r="CQ12" s="706"/>
      <c r="CR12" s="706"/>
      <c r="CS12" s="706"/>
      <c r="CT12" s="706"/>
      <c r="CU12" s="706"/>
      <c r="CV12" s="706"/>
      <c r="CW12" s="706"/>
      <c r="CX12" s="706"/>
      <c r="CY12" s="706"/>
      <c r="CZ12" s="706"/>
      <c r="DA12" s="706"/>
      <c r="DB12" s="706"/>
      <c r="DC12" s="706"/>
      <c r="DD12" s="706"/>
      <c r="DE12" s="706"/>
      <c r="DF12" s="706"/>
      <c r="DG12" s="706"/>
    </row>
    <row r="13" spans="1:111" s="3" customFormat="1" ht="15" customHeight="1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  <c r="DE13" s="24"/>
      <c r="DF13" s="24"/>
      <c r="DG13" s="24"/>
    </row>
    <row r="14" spans="1:108" ht="32.25" customHeight="1">
      <c r="A14" s="703" t="s">
        <v>348</v>
      </c>
      <c r="B14" s="704"/>
      <c r="C14" s="704"/>
      <c r="D14" s="704"/>
      <c r="E14" s="704"/>
      <c r="F14" s="704"/>
      <c r="G14" s="704"/>
      <c r="H14" s="704"/>
      <c r="I14" s="704"/>
      <c r="J14" s="704"/>
      <c r="K14" s="704"/>
      <c r="L14" s="704"/>
      <c r="M14" s="704"/>
      <c r="N14" s="704"/>
      <c r="O14" s="704"/>
      <c r="P14" s="704"/>
      <c r="Q14" s="704"/>
      <c r="R14" s="704"/>
      <c r="S14" s="704"/>
      <c r="T14" s="704"/>
      <c r="U14" s="704"/>
      <c r="V14" s="704"/>
      <c r="W14" s="704"/>
      <c r="X14" s="704"/>
      <c r="Y14" s="704"/>
      <c r="Z14" s="704"/>
      <c r="AA14" s="704"/>
      <c r="AB14" s="704"/>
      <c r="AC14" s="704"/>
      <c r="AD14" s="704"/>
      <c r="AE14" s="704"/>
      <c r="AF14" s="704"/>
      <c r="AG14" s="704"/>
      <c r="AH14" s="704"/>
      <c r="AI14" s="704"/>
      <c r="AJ14" s="704"/>
      <c r="AK14" s="704"/>
      <c r="AL14" s="704"/>
      <c r="AM14" s="704"/>
      <c r="AN14" s="704"/>
      <c r="AO14" s="704"/>
      <c r="AP14" s="704"/>
      <c r="AQ14" s="704"/>
      <c r="AR14" s="704"/>
      <c r="AS14" s="263"/>
      <c r="AT14" s="689" t="s">
        <v>349</v>
      </c>
      <c r="AU14" s="689"/>
      <c r="AV14" s="689"/>
      <c r="AW14" s="689"/>
      <c r="AX14" s="689"/>
      <c r="AY14" s="689"/>
      <c r="AZ14" s="689"/>
      <c r="BA14" s="689"/>
      <c r="BB14" s="689"/>
      <c r="BC14" s="689"/>
      <c r="BD14" s="689"/>
      <c r="BE14" s="689"/>
      <c r="BF14" s="689"/>
      <c r="BG14" s="689"/>
      <c r="BH14" s="689"/>
      <c r="BI14" s="689"/>
      <c r="BJ14" s="689"/>
      <c r="BK14" s="689"/>
      <c r="BL14" s="689"/>
      <c r="BM14" s="689"/>
      <c r="BN14" s="689"/>
      <c r="BO14" s="689"/>
      <c r="BP14" s="689"/>
      <c r="BQ14" s="689"/>
      <c r="BR14" s="689"/>
      <c r="BS14" s="689"/>
      <c r="BT14" s="689"/>
      <c r="BU14" s="689"/>
      <c r="BV14" s="689"/>
      <c r="BW14" s="689"/>
      <c r="BX14" s="689"/>
      <c r="BY14" s="689"/>
      <c r="BZ14" s="689"/>
      <c r="CA14" s="689"/>
      <c r="CB14" s="689"/>
      <c r="CC14" s="689"/>
      <c r="CD14" s="689"/>
      <c r="CE14" s="689"/>
      <c r="CF14" s="689"/>
      <c r="CG14" s="689"/>
      <c r="CI14" s="389"/>
      <c r="CJ14" s="389"/>
      <c r="CK14" s="389"/>
      <c r="CL14" s="389"/>
      <c r="CM14" s="389"/>
      <c r="CN14" s="389"/>
      <c r="CO14" s="389"/>
      <c r="CP14" s="389"/>
      <c r="CQ14" s="389"/>
      <c r="CR14" s="389"/>
      <c r="CS14" s="389"/>
      <c r="CT14" s="389"/>
      <c r="CU14" s="389"/>
      <c r="CV14" s="389"/>
      <c r="CW14" s="389"/>
      <c r="CX14" s="389"/>
      <c r="CY14" s="389"/>
      <c r="CZ14" s="389"/>
      <c r="DA14" s="389"/>
      <c r="DB14" s="389"/>
      <c r="DC14" s="389"/>
      <c r="DD14" s="389"/>
    </row>
    <row r="15" spans="4:123" ht="18.75">
      <c r="D15" s="390" t="s">
        <v>8</v>
      </c>
      <c r="E15" s="390"/>
      <c r="F15" s="390"/>
      <c r="G15" s="390"/>
      <c r="H15" s="390"/>
      <c r="I15" s="390"/>
      <c r="J15" s="390"/>
      <c r="K15" s="390"/>
      <c r="L15" s="390"/>
      <c r="M15" s="390"/>
      <c r="N15" s="390"/>
      <c r="O15" s="390"/>
      <c r="P15" s="390"/>
      <c r="Q15" s="390"/>
      <c r="R15" s="390"/>
      <c r="S15" s="390"/>
      <c r="T15" s="390"/>
      <c r="U15" s="390"/>
      <c r="V15" s="390"/>
      <c r="W15" s="390"/>
      <c r="X15" s="390"/>
      <c r="Y15" s="390"/>
      <c r="Z15" s="390"/>
      <c r="AA15" s="390"/>
      <c r="AB15" s="390"/>
      <c r="AC15" s="390"/>
      <c r="AD15" s="390"/>
      <c r="AE15" s="390"/>
      <c r="AF15" s="390"/>
      <c r="AG15" s="390"/>
      <c r="AH15" s="390"/>
      <c r="AI15" s="390"/>
      <c r="AJ15" s="390"/>
      <c r="AK15" s="390"/>
      <c r="AL15" s="390"/>
      <c r="AM15" s="390"/>
      <c r="AN15" s="390"/>
      <c r="AO15" s="390"/>
      <c r="AP15" s="390"/>
      <c r="AQ15" s="390"/>
      <c r="AR15" s="390"/>
      <c r="AT15" s="390" t="s">
        <v>9</v>
      </c>
      <c r="AU15" s="390"/>
      <c r="AV15" s="390"/>
      <c r="AW15" s="390"/>
      <c r="AX15" s="390"/>
      <c r="AY15" s="390"/>
      <c r="AZ15" s="390"/>
      <c r="BA15" s="390"/>
      <c r="BB15" s="390"/>
      <c r="BC15" s="390"/>
      <c r="BD15" s="390"/>
      <c r="BE15" s="390"/>
      <c r="BF15" s="390"/>
      <c r="BG15" s="390"/>
      <c r="BH15" s="390"/>
      <c r="BI15" s="390"/>
      <c r="BJ15" s="390"/>
      <c r="BK15" s="390"/>
      <c r="BL15" s="390"/>
      <c r="BM15" s="390"/>
      <c r="BN15" s="390"/>
      <c r="BO15" s="390"/>
      <c r="BP15" s="390"/>
      <c r="BQ15" s="390"/>
      <c r="BR15" s="390"/>
      <c r="BS15" s="390"/>
      <c r="BT15" s="390"/>
      <c r="BU15" s="390"/>
      <c r="BV15" s="390"/>
      <c r="BW15" s="390"/>
      <c r="BX15" s="390"/>
      <c r="BY15" s="390"/>
      <c r="BZ15" s="390"/>
      <c r="CA15" s="390"/>
      <c r="CB15" s="390"/>
      <c r="CC15" s="390"/>
      <c r="CD15" s="390"/>
      <c r="CE15" s="390"/>
      <c r="CF15" s="390"/>
      <c r="CG15" s="390"/>
      <c r="CI15" s="390" t="s">
        <v>10</v>
      </c>
      <c r="CJ15" s="390"/>
      <c r="CK15" s="390"/>
      <c r="CL15" s="390"/>
      <c r="CM15" s="390"/>
      <c r="CN15" s="390"/>
      <c r="CO15" s="390"/>
      <c r="CP15" s="390"/>
      <c r="CQ15" s="390"/>
      <c r="CR15" s="390"/>
      <c r="CS15" s="390"/>
      <c r="CT15" s="390"/>
      <c r="CU15" s="390"/>
      <c r="CV15" s="390"/>
      <c r="CW15" s="390"/>
      <c r="CX15" s="390"/>
      <c r="CY15" s="390"/>
      <c r="CZ15" s="390"/>
      <c r="DA15" s="390"/>
      <c r="DB15" s="390"/>
      <c r="DC15" s="390"/>
      <c r="DD15" s="390"/>
      <c r="DS15" s="27"/>
    </row>
    <row r="16" ht="18.75">
      <c r="DS16" s="28"/>
    </row>
    <row r="18" spans="115:176" ht="20.25">
      <c r="DK18" s="29" t="s">
        <v>225</v>
      </c>
      <c r="DL18" s="29"/>
      <c r="DM18" s="29"/>
      <c r="DN18" s="29"/>
      <c r="DO18" s="29"/>
      <c r="DP18" s="29"/>
      <c r="DQ18" s="29"/>
      <c r="DR18" s="29"/>
      <c r="DS18" s="29"/>
      <c r="DT18" s="29"/>
      <c r="DU18" s="29"/>
      <c r="DV18" s="29"/>
      <c r="DW18" s="29"/>
      <c r="DX18" s="29"/>
      <c r="DY18" s="29"/>
      <c r="DZ18" s="29"/>
      <c r="EA18" s="29"/>
      <c r="EB18" s="29"/>
      <c r="EC18" s="29"/>
      <c r="ED18" s="29"/>
      <c r="EE18" s="29"/>
      <c r="EF18" s="29"/>
      <c r="EG18" s="29"/>
      <c r="EH18" s="29"/>
      <c r="EI18" s="29"/>
      <c r="EJ18" s="29"/>
      <c r="EK18" s="29"/>
      <c r="EL18" s="29"/>
      <c r="EM18" s="29"/>
      <c r="EN18" s="29"/>
      <c r="EO18" s="29"/>
      <c r="EP18" s="29"/>
      <c r="EQ18" s="29"/>
      <c r="ER18" s="29"/>
      <c r="ES18" s="29"/>
      <c r="ET18" s="29"/>
      <c r="EU18" s="29"/>
      <c r="EV18" s="29"/>
      <c r="EW18" s="29"/>
      <c r="EX18" s="29"/>
      <c r="EY18" s="29"/>
      <c r="EZ18" s="29"/>
      <c r="FA18" s="29"/>
      <c r="FB18" s="38">
        <f>1150.5*2%*CI12</f>
        <v>14.956500000000002</v>
      </c>
      <c r="FC18" s="29"/>
      <c r="FD18" s="29"/>
      <c r="FE18" s="29"/>
      <c r="FF18" s="29"/>
      <c r="FG18" s="29"/>
      <c r="FH18" s="29"/>
      <c r="FI18" s="29"/>
      <c r="FJ18" s="29"/>
      <c r="FK18" s="29"/>
      <c r="FL18" s="29"/>
      <c r="FM18" s="29"/>
      <c r="FN18" s="29"/>
      <c r="FO18" s="29"/>
      <c r="FP18" s="29"/>
      <c r="FQ18" s="29"/>
      <c r="FR18" s="29"/>
      <c r="FS18" s="29"/>
      <c r="FT18" s="29"/>
    </row>
    <row r="19" spans="115:162" ht="18.75">
      <c r="DK19" s="30" t="s">
        <v>32</v>
      </c>
      <c r="DL19" s="30"/>
      <c r="DM19" s="30"/>
      <c r="DN19" s="30"/>
      <c r="DO19" s="30"/>
      <c r="DP19" s="30"/>
      <c r="DQ19" s="30"/>
      <c r="DR19" s="30"/>
      <c r="DS19" s="30"/>
      <c r="DT19" s="30"/>
      <c r="DU19" s="30"/>
      <c r="DV19" s="30"/>
      <c r="DW19" s="30"/>
      <c r="DX19" s="30"/>
      <c r="DY19" s="30"/>
      <c r="DZ19" s="30"/>
      <c r="EA19" s="30"/>
      <c r="EB19" s="30"/>
      <c r="EC19" s="30"/>
      <c r="ED19" s="30"/>
      <c r="EE19" s="30"/>
      <c r="EF19" s="30"/>
      <c r="EG19" s="30"/>
      <c r="EH19" s="30"/>
      <c r="EI19" s="30"/>
      <c r="EJ19" s="30"/>
      <c r="EK19" s="30"/>
      <c r="EL19" s="30"/>
      <c r="EM19" s="30"/>
      <c r="EN19" s="30"/>
      <c r="EO19" s="30"/>
      <c r="EP19" s="30"/>
      <c r="EQ19" s="30"/>
      <c r="ER19" s="30"/>
      <c r="ES19" s="30"/>
      <c r="ET19" s="30"/>
      <c r="EU19" s="30"/>
      <c r="EV19" s="30"/>
      <c r="EW19" s="30"/>
      <c r="EX19" s="30"/>
      <c r="EY19" s="30"/>
      <c r="FB19" s="112" t="s">
        <v>106</v>
      </c>
      <c r="FC19" s="113"/>
      <c r="FD19" s="113"/>
      <c r="FE19" s="113"/>
      <c r="FF19" s="113"/>
    </row>
    <row r="20" spans="115:155" ht="15">
      <c r="DK20" s="30" t="s">
        <v>33</v>
      </c>
      <c r="DL20" s="30"/>
      <c r="DM20" s="30"/>
      <c r="DN20" s="30"/>
      <c r="DO20" s="30"/>
      <c r="DP20" s="30"/>
      <c r="DQ20" s="30"/>
      <c r="DR20" s="30"/>
      <c r="DS20" s="30"/>
      <c r="DT20" s="30"/>
      <c r="DU20" s="30"/>
      <c r="DV20" s="30"/>
      <c r="DW20" s="30"/>
      <c r="DX20" s="30"/>
      <c r="DY20" s="30"/>
      <c r="DZ20" s="30"/>
      <c r="EA20" s="30"/>
      <c r="EB20" s="30"/>
      <c r="EC20" s="30"/>
      <c r="ED20" s="30"/>
      <c r="EE20" s="30"/>
      <c r="EF20" s="30"/>
      <c r="EG20" s="30"/>
      <c r="EH20" s="30"/>
      <c r="EI20" s="30"/>
      <c r="EJ20" s="30"/>
      <c r="EK20" s="30"/>
      <c r="EL20" s="30"/>
      <c r="EM20" s="30"/>
      <c r="EN20" s="30"/>
      <c r="EO20" s="30"/>
      <c r="EP20" s="30"/>
      <c r="EQ20" s="30"/>
      <c r="ER20" s="30"/>
      <c r="ES20" s="30"/>
      <c r="ET20" s="30"/>
      <c r="EU20" s="30"/>
      <c r="EV20" s="30"/>
      <c r="EW20" s="30"/>
      <c r="EX20" s="30"/>
      <c r="EY20" s="30"/>
    </row>
  </sheetData>
  <sheetProtection/>
  <mergeCells count="34">
    <mergeCell ref="A2:DG2"/>
    <mergeCell ref="A5:BK5"/>
    <mergeCell ref="BL5:CH5"/>
    <mergeCell ref="CI5:DG5"/>
    <mergeCell ref="B6:BK6"/>
    <mergeCell ref="BL6:CH6"/>
    <mergeCell ref="CI6:DG6"/>
    <mergeCell ref="A3:CK3"/>
    <mergeCell ref="CM3:CQ3"/>
    <mergeCell ref="CS3:DG3"/>
    <mergeCell ref="B7:BK7"/>
    <mergeCell ref="BL7:CH7"/>
    <mergeCell ref="CI7:DG7"/>
    <mergeCell ref="B8:BK8"/>
    <mergeCell ref="BL8:CH8"/>
    <mergeCell ref="CI8:DG8"/>
    <mergeCell ref="CI11:DG11"/>
    <mergeCell ref="B12:BK12"/>
    <mergeCell ref="BL12:CH12"/>
    <mergeCell ref="CI12:DG12"/>
    <mergeCell ref="B11:BK11"/>
    <mergeCell ref="BL11:CH11"/>
    <mergeCell ref="B9:BK9"/>
    <mergeCell ref="BL9:CH9"/>
    <mergeCell ref="CI9:DG9"/>
    <mergeCell ref="B10:BK10"/>
    <mergeCell ref="BL10:CH10"/>
    <mergeCell ref="CI10:DG10"/>
    <mergeCell ref="A14:AR14"/>
    <mergeCell ref="AT14:CG14"/>
    <mergeCell ref="CI14:DD14"/>
    <mergeCell ref="D15:AR15"/>
    <mergeCell ref="AT15:CG15"/>
    <mergeCell ref="CI15:DD15"/>
  </mergeCells>
  <printOptions/>
  <pageMargins left="2.1653543307086616" right="0.5118110236220472" top="0.7874015748031497" bottom="0.3937007874015748" header="0.1968503937007874" footer="0.1968503937007874"/>
  <pageSetup horizontalDpi="600" verticalDpi="600" orientation="landscape" paperSize="9" scale="10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17" max="110" man="1"/>
  </rowBreaks>
  <colBreaks count="1" manualBreakCount="1">
    <brk id="111" min="1" max="19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X14"/>
  <sheetViews>
    <sheetView view="pageBreakPreview" zoomScaleSheetLayoutView="100" workbookViewId="0" topLeftCell="A1">
      <selection activeCell="EE4" sqref="EE4"/>
    </sheetView>
  </sheetViews>
  <sheetFormatPr defaultColWidth="0.875" defaultRowHeight="12.75"/>
  <cols>
    <col min="1" max="14" width="0.875" style="215" customWidth="1"/>
    <col min="15" max="15" width="12.125" style="215" customWidth="1"/>
    <col min="16" max="29" width="0.875" style="215" customWidth="1"/>
    <col min="30" max="30" width="10.875" style="215" customWidth="1"/>
    <col min="31" max="119" width="0.875" style="215" customWidth="1"/>
    <col min="120" max="120" width="3.75390625" style="215" customWidth="1"/>
    <col min="121" max="16384" width="0.875" style="215" customWidth="1"/>
  </cols>
  <sheetData>
    <row r="1" spans="31:154" s="220" customFormat="1" ht="12">
      <c r="AE1" s="259"/>
      <c r="EX1" s="230" t="s">
        <v>280</v>
      </c>
    </row>
    <row r="3" spans="1:154" s="212" customFormat="1" ht="15.75">
      <c r="A3" s="308" t="s">
        <v>346</v>
      </c>
      <c r="B3" s="308"/>
      <c r="C3" s="308"/>
      <c r="D3" s="308"/>
      <c r="E3" s="308"/>
      <c r="F3" s="308"/>
      <c r="G3" s="308"/>
      <c r="H3" s="308"/>
      <c r="I3" s="308"/>
      <c r="J3" s="308"/>
      <c r="K3" s="308"/>
      <c r="L3" s="308"/>
      <c r="M3" s="308"/>
      <c r="N3" s="308"/>
      <c r="O3" s="308"/>
      <c r="P3" s="308"/>
      <c r="Q3" s="308"/>
      <c r="R3" s="308"/>
      <c r="S3" s="308"/>
      <c r="T3" s="308"/>
      <c r="U3" s="308"/>
      <c r="V3" s="308"/>
      <c r="W3" s="308"/>
      <c r="X3" s="308"/>
      <c r="Y3" s="308"/>
      <c r="Z3" s="308"/>
      <c r="AA3" s="308"/>
      <c r="AB3" s="308"/>
      <c r="AC3" s="308"/>
      <c r="AD3" s="308"/>
      <c r="AE3" s="308"/>
      <c r="AF3" s="308"/>
      <c r="AG3" s="308"/>
      <c r="AH3" s="308"/>
      <c r="AI3" s="308"/>
      <c r="AJ3" s="308"/>
      <c r="AK3" s="308"/>
      <c r="AL3" s="308"/>
      <c r="AM3" s="308"/>
      <c r="AN3" s="308"/>
      <c r="AO3" s="308"/>
      <c r="AP3" s="308"/>
      <c r="AQ3" s="308"/>
      <c r="AR3" s="308"/>
      <c r="AS3" s="308"/>
      <c r="AT3" s="308"/>
      <c r="AU3" s="308"/>
      <c r="AV3" s="308"/>
      <c r="AW3" s="308"/>
      <c r="AX3" s="308"/>
      <c r="AY3" s="308"/>
      <c r="AZ3" s="308"/>
      <c r="BA3" s="308"/>
      <c r="BB3" s="308"/>
      <c r="BC3" s="308"/>
      <c r="BD3" s="308"/>
      <c r="BE3" s="308"/>
      <c r="BF3" s="308"/>
      <c r="BG3" s="308"/>
      <c r="BH3" s="308"/>
      <c r="BI3" s="308"/>
      <c r="BJ3" s="308"/>
      <c r="BK3" s="308"/>
      <c r="BL3" s="308"/>
      <c r="BM3" s="308"/>
      <c r="BN3" s="308"/>
      <c r="BO3" s="308"/>
      <c r="BP3" s="308"/>
      <c r="BQ3" s="308"/>
      <c r="BR3" s="308"/>
      <c r="BS3" s="308"/>
      <c r="BT3" s="308"/>
      <c r="BU3" s="308"/>
      <c r="BV3" s="308"/>
      <c r="BW3" s="308"/>
      <c r="BX3" s="308"/>
      <c r="BY3" s="308"/>
      <c r="BZ3" s="308"/>
      <c r="CA3" s="308"/>
      <c r="CB3" s="308"/>
      <c r="CC3" s="308"/>
      <c r="CD3" s="308"/>
      <c r="CE3" s="308"/>
      <c r="CF3" s="308"/>
      <c r="CG3" s="308"/>
      <c r="CH3" s="308"/>
      <c r="CI3" s="308"/>
      <c r="CJ3" s="308"/>
      <c r="CK3" s="308"/>
      <c r="CL3" s="308"/>
      <c r="CM3" s="308"/>
      <c r="CN3" s="308"/>
      <c r="CO3" s="308"/>
      <c r="CP3" s="308"/>
      <c r="CQ3" s="308"/>
      <c r="CR3" s="308"/>
      <c r="CS3" s="308"/>
      <c r="CT3" s="308"/>
      <c r="CU3" s="308"/>
      <c r="CV3" s="308"/>
      <c r="CW3" s="308"/>
      <c r="CX3" s="308"/>
      <c r="CY3" s="308"/>
      <c r="CZ3" s="308"/>
      <c r="DA3" s="308"/>
      <c r="DB3" s="308"/>
      <c r="DC3" s="308"/>
      <c r="DD3" s="308"/>
      <c r="DE3" s="308"/>
      <c r="DF3" s="308"/>
      <c r="DG3" s="308"/>
      <c r="DH3" s="308"/>
      <c r="DI3" s="308"/>
      <c r="DJ3" s="308"/>
      <c r="DK3" s="308"/>
      <c r="DL3" s="308"/>
      <c r="DM3" s="308"/>
      <c r="DN3" s="308"/>
      <c r="DO3" s="260"/>
      <c r="DP3" s="260"/>
      <c r="DQ3" s="260"/>
      <c r="DR3" s="260"/>
      <c r="DS3" s="260"/>
      <c r="DT3" s="260"/>
      <c r="EE3" s="309" t="s">
        <v>369</v>
      </c>
      <c r="EF3" s="309"/>
      <c r="EG3" s="309"/>
      <c r="EH3" s="309"/>
      <c r="EI3" s="309"/>
      <c r="EJ3" s="309"/>
      <c r="EK3" s="309"/>
      <c r="EL3" s="310" t="s">
        <v>6</v>
      </c>
      <c r="EM3" s="310"/>
      <c r="EN3" s="310"/>
      <c r="EO3" s="310"/>
      <c r="EP3" s="310"/>
      <c r="EQ3" s="310"/>
      <c r="ER3" s="310"/>
      <c r="ES3" s="310"/>
      <c r="ET3" s="310"/>
      <c r="EU3" s="310"/>
      <c r="EV3" s="310"/>
      <c r="EW3" s="310"/>
      <c r="EX3" s="310"/>
    </row>
    <row r="4" spans="9:124" s="212" customFormat="1" ht="15" customHeight="1">
      <c r="I4" s="216"/>
      <c r="J4" s="216"/>
      <c r="K4" s="216"/>
      <c r="L4" s="216"/>
      <c r="M4" s="216"/>
      <c r="N4" s="216"/>
      <c r="O4" s="216"/>
      <c r="P4" s="216"/>
      <c r="Q4" s="216"/>
      <c r="R4" s="216"/>
      <c r="S4" s="216"/>
      <c r="T4" s="216"/>
      <c r="U4" s="216"/>
      <c r="V4" s="216"/>
      <c r="W4" s="216"/>
      <c r="X4" s="216"/>
      <c r="Y4" s="216"/>
      <c r="Z4" s="216"/>
      <c r="AA4" s="216"/>
      <c r="AB4" s="216"/>
      <c r="AC4" s="216"/>
      <c r="AD4" s="216"/>
      <c r="AE4" s="311" t="s">
        <v>347</v>
      </c>
      <c r="AF4" s="311"/>
      <c r="AG4" s="311"/>
      <c r="AH4" s="311"/>
      <c r="AI4" s="311"/>
      <c r="AJ4" s="311"/>
      <c r="AK4" s="311"/>
      <c r="AL4" s="311"/>
      <c r="AM4" s="311"/>
      <c r="AN4" s="311"/>
      <c r="AO4" s="311"/>
      <c r="AP4" s="311"/>
      <c r="AQ4" s="311"/>
      <c r="AR4" s="311"/>
      <c r="AS4" s="311"/>
      <c r="AT4" s="311"/>
      <c r="AU4" s="311"/>
      <c r="AV4" s="311"/>
      <c r="AW4" s="311"/>
      <c r="AX4" s="311"/>
      <c r="AY4" s="311"/>
      <c r="AZ4" s="311"/>
      <c r="BA4" s="311"/>
      <c r="BB4" s="311"/>
      <c r="BC4" s="311"/>
      <c r="BD4" s="311"/>
      <c r="BE4" s="311"/>
      <c r="BF4" s="311"/>
      <c r="BG4" s="311"/>
      <c r="BH4" s="311"/>
      <c r="BI4" s="311"/>
      <c r="BJ4" s="311"/>
      <c r="BK4" s="311"/>
      <c r="BL4" s="311"/>
      <c r="BM4" s="311"/>
      <c r="BN4" s="311"/>
      <c r="BO4" s="311"/>
      <c r="BP4" s="311"/>
      <c r="BQ4" s="311"/>
      <c r="BR4" s="311"/>
      <c r="BS4" s="311"/>
      <c r="BT4" s="311"/>
      <c r="BU4" s="311"/>
      <c r="BV4" s="311"/>
      <c r="BW4" s="311"/>
      <c r="BX4" s="311"/>
      <c r="BY4" s="311"/>
      <c r="BZ4" s="311"/>
      <c r="CA4" s="311"/>
      <c r="CB4" s="311"/>
      <c r="CC4" s="311"/>
      <c r="CD4" s="311"/>
      <c r="CE4" s="311"/>
      <c r="CF4" s="311"/>
      <c r="CG4" s="311"/>
      <c r="CH4" s="311"/>
      <c r="CI4" s="311"/>
      <c r="CJ4" s="311"/>
      <c r="CK4" s="311"/>
      <c r="CL4" s="311"/>
      <c r="CM4" s="311"/>
      <c r="CN4" s="311"/>
      <c r="CO4" s="311"/>
      <c r="CP4" s="311"/>
      <c r="CQ4" s="311"/>
      <c r="CR4" s="311"/>
      <c r="CS4" s="311"/>
      <c r="CT4" s="311"/>
      <c r="CU4" s="311"/>
      <c r="CV4" s="311"/>
      <c r="CW4" s="311"/>
      <c r="CX4" s="311"/>
      <c r="CY4" s="311"/>
      <c r="CZ4" s="311"/>
      <c r="DA4" s="311"/>
      <c r="DB4" s="311"/>
      <c r="DC4" s="311"/>
      <c r="DD4" s="311"/>
      <c r="DE4" s="311"/>
      <c r="DF4" s="311"/>
      <c r="DG4" s="311"/>
      <c r="DH4" s="311"/>
      <c r="DI4" s="311"/>
      <c r="DJ4" s="311"/>
      <c r="DK4" s="311"/>
      <c r="DL4" s="311"/>
      <c r="DM4" s="311"/>
      <c r="DN4" s="311"/>
      <c r="DO4" s="311"/>
      <c r="DP4" s="311"/>
      <c r="DQ4" s="311"/>
      <c r="DR4" s="311"/>
      <c r="DS4" s="311"/>
      <c r="DT4" s="311"/>
    </row>
    <row r="5" spans="9:124" s="212" customFormat="1" ht="13.5" customHeight="1">
      <c r="I5" s="216"/>
      <c r="J5" s="216"/>
      <c r="K5" s="216"/>
      <c r="L5" s="216"/>
      <c r="M5" s="216"/>
      <c r="N5" s="216"/>
      <c r="O5" s="216"/>
      <c r="P5" s="216"/>
      <c r="Q5" s="216"/>
      <c r="R5" s="216"/>
      <c r="S5" s="216"/>
      <c r="T5" s="216"/>
      <c r="U5" s="216"/>
      <c r="V5" s="216"/>
      <c r="W5" s="216"/>
      <c r="X5" s="216"/>
      <c r="Y5" s="216"/>
      <c r="Z5" s="216"/>
      <c r="AA5" s="216"/>
      <c r="AB5" s="216"/>
      <c r="AC5" s="216"/>
      <c r="AD5" s="216"/>
      <c r="AE5" s="312" t="s">
        <v>257</v>
      </c>
      <c r="AF5" s="312"/>
      <c r="AG5" s="312"/>
      <c r="AH5" s="312"/>
      <c r="AI5" s="312"/>
      <c r="AJ5" s="312"/>
      <c r="AK5" s="312"/>
      <c r="AL5" s="312"/>
      <c r="AM5" s="312"/>
      <c r="AN5" s="312"/>
      <c r="AO5" s="312"/>
      <c r="AP5" s="312"/>
      <c r="AQ5" s="312"/>
      <c r="AR5" s="312"/>
      <c r="AS5" s="312"/>
      <c r="AT5" s="312"/>
      <c r="AU5" s="312"/>
      <c r="AV5" s="312"/>
      <c r="AW5" s="312"/>
      <c r="AX5" s="312"/>
      <c r="AY5" s="312"/>
      <c r="AZ5" s="312"/>
      <c r="BA5" s="312"/>
      <c r="BB5" s="312"/>
      <c r="BC5" s="312"/>
      <c r="BD5" s="312"/>
      <c r="BE5" s="312"/>
      <c r="BF5" s="312"/>
      <c r="BG5" s="312"/>
      <c r="BH5" s="312"/>
      <c r="BI5" s="312"/>
      <c r="BJ5" s="312"/>
      <c r="BK5" s="312"/>
      <c r="BL5" s="312"/>
      <c r="BM5" s="312"/>
      <c r="BN5" s="312"/>
      <c r="BO5" s="312"/>
      <c r="BP5" s="312"/>
      <c r="BQ5" s="312"/>
      <c r="BR5" s="312"/>
      <c r="BS5" s="312"/>
      <c r="BT5" s="312"/>
      <c r="BU5" s="312"/>
      <c r="BV5" s="312"/>
      <c r="BW5" s="312"/>
      <c r="BX5" s="312"/>
      <c r="BY5" s="312"/>
      <c r="BZ5" s="312"/>
      <c r="CA5" s="312"/>
      <c r="CB5" s="312"/>
      <c r="CC5" s="312"/>
      <c r="CD5" s="312"/>
      <c r="CE5" s="312"/>
      <c r="CF5" s="312"/>
      <c r="CG5" s="312"/>
      <c r="CH5" s="312"/>
      <c r="CI5" s="312"/>
      <c r="CJ5" s="312"/>
      <c r="CK5" s="312"/>
      <c r="CL5" s="312"/>
      <c r="CM5" s="312"/>
      <c r="CN5" s="312"/>
      <c r="CO5" s="312"/>
      <c r="CP5" s="312"/>
      <c r="CQ5" s="312"/>
      <c r="CR5" s="312"/>
      <c r="CS5" s="312"/>
      <c r="CT5" s="312"/>
      <c r="CU5" s="312"/>
      <c r="CV5" s="312"/>
      <c r="CW5" s="312"/>
      <c r="CX5" s="312"/>
      <c r="CY5" s="312"/>
      <c r="CZ5" s="312"/>
      <c r="DA5" s="312"/>
      <c r="DB5" s="312"/>
      <c r="DC5" s="312"/>
      <c r="DD5" s="312"/>
      <c r="DE5" s="312"/>
      <c r="DF5" s="312"/>
      <c r="DG5" s="312"/>
      <c r="DH5" s="312"/>
      <c r="DI5" s="312"/>
      <c r="DJ5" s="312"/>
      <c r="DK5" s="312"/>
      <c r="DL5" s="312"/>
      <c r="DM5" s="312"/>
      <c r="DN5" s="312"/>
      <c r="DO5" s="312"/>
      <c r="DP5" s="312"/>
      <c r="DQ5" s="312"/>
      <c r="DR5" s="312"/>
      <c r="DS5" s="312"/>
      <c r="DT5" s="312"/>
    </row>
    <row r="6" spans="119:134" ht="9" customHeight="1">
      <c r="DO6" s="258"/>
      <c r="DP6" s="258"/>
      <c r="DQ6" s="258"/>
      <c r="DR6" s="258"/>
      <c r="DS6" s="258"/>
      <c r="DT6" s="258"/>
      <c r="DU6" s="258"/>
      <c r="DV6" s="258"/>
      <c r="DW6" s="258"/>
      <c r="DX6" s="258"/>
      <c r="DY6" s="258"/>
      <c r="DZ6" s="258"/>
      <c r="EA6" s="258"/>
      <c r="EB6" s="258"/>
      <c r="EC6" s="258"/>
      <c r="ED6" s="258"/>
    </row>
    <row r="7" spans="1:154" ht="59.25" customHeight="1">
      <c r="A7" s="295" t="s">
        <v>318</v>
      </c>
      <c r="B7" s="296"/>
      <c r="C7" s="296"/>
      <c r="D7" s="296"/>
      <c r="E7" s="297"/>
      <c r="F7" s="295" t="s">
        <v>345</v>
      </c>
      <c r="G7" s="296"/>
      <c r="H7" s="296"/>
      <c r="I7" s="296"/>
      <c r="J7" s="296"/>
      <c r="K7" s="296"/>
      <c r="L7" s="296"/>
      <c r="M7" s="296"/>
      <c r="N7" s="296"/>
      <c r="O7" s="297"/>
      <c r="P7" s="295" t="s">
        <v>344</v>
      </c>
      <c r="Q7" s="296"/>
      <c r="R7" s="296"/>
      <c r="S7" s="296"/>
      <c r="T7" s="296"/>
      <c r="U7" s="296"/>
      <c r="V7" s="296"/>
      <c r="W7" s="296"/>
      <c r="X7" s="296"/>
      <c r="Y7" s="296"/>
      <c r="Z7" s="296"/>
      <c r="AA7" s="296"/>
      <c r="AB7" s="296"/>
      <c r="AC7" s="296"/>
      <c r="AD7" s="297"/>
      <c r="AE7" s="295" t="s">
        <v>343</v>
      </c>
      <c r="AF7" s="296"/>
      <c r="AG7" s="296"/>
      <c r="AH7" s="296"/>
      <c r="AI7" s="296"/>
      <c r="AJ7" s="296"/>
      <c r="AK7" s="296"/>
      <c r="AL7" s="296"/>
      <c r="AM7" s="296"/>
      <c r="AN7" s="296"/>
      <c r="AO7" s="296"/>
      <c r="AP7" s="296"/>
      <c r="AQ7" s="296"/>
      <c r="AR7" s="296"/>
      <c r="AS7" s="297"/>
      <c r="AT7" s="304" t="s">
        <v>342</v>
      </c>
      <c r="AU7" s="305"/>
      <c r="AV7" s="305"/>
      <c r="AW7" s="305"/>
      <c r="AX7" s="305"/>
      <c r="AY7" s="305"/>
      <c r="AZ7" s="305"/>
      <c r="BA7" s="305"/>
      <c r="BB7" s="305"/>
      <c r="BC7" s="305"/>
      <c r="BD7" s="305"/>
      <c r="BE7" s="305"/>
      <c r="BF7" s="305"/>
      <c r="BG7" s="305"/>
      <c r="BH7" s="305"/>
      <c r="BI7" s="305"/>
      <c r="BJ7" s="306"/>
      <c r="BK7" s="304" t="s">
        <v>341</v>
      </c>
      <c r="BL7" s="305"/>
      <c r="BM7" s="305"/>
      <c r="BN7" s="305"/>
      <c r="BO7" s="305"/>
      <c r="BP7" s="305"/>
      <c r="BQ7" s="305"/>
      <c r="BR7" s="305"/>
      <c r="BS7" s="305"/>
      <c r="BT7" s="305"/>
      <c r="BU7" s="305"/>
      <c r="BV7" s="305"/>
      <c r="BW7" s="305"/>
      <c r="BX7" s="305"/>
      <c r="BY7" s="305"/>
      <c r="BZ7" s="305"/>
      <c r="CA7" s="306"/>
      <c r="CB7" s="304" t="s">
        <v>340</v>
      </c>
      <c r="CC7" s="305"/>
      <c r="CD7" s="305"/>
      <c r="CE7" s="305"/>
      <c r="CF7" s="305"/>
      <c r="CG7" s="305"/>
      <c r="CH7" s="305"/>
      <c r="CI7" s="305"/>
      <c r="CJ7" s="305"/>
      <c r="CK7" s="305"/>
      <c r="CL7" s="305"/>
      <c r="CM7" s="305"/>
      <c r="CN7" s="305"/>
      <c r="CO7" s="305"/>
      <c r="CP7" s="305"/>
      <c r="CQ7" s="305"/>
      <c r="CR7" s="305"/>
      <c r="CS7" s="305"/>
      <c r="CT7" s="305"/>
      <c r="CU7" s="305"/>
      <c r="CV7" s="305"/>
      <c r="CW7" s="305"/>
      <c r="CX7" s="305"/>
      <c r="CY7" s="305"/>
      <c r="CZ7" s="305"/>
      <c r="DA7" s="305"/>
      <c r="DB7" s="305"/>
      <c r="DC7" s="305"/>
      <c r="DD7" s="305"/>
      <c r="DE7" s="305"/>
      <c r="DF7" s="305"/>
      <c r="DG7" s="305"/>
      <c r="DH7" s="305"/>
      <c r="DI7" s="305"/>
      <c r="DJ7" s="305"/>
      <c r="DK7" s="305"/>
      <c r="DL7" s="305"/>
      <c r="DM7" s="305"/>
      <c r="DN7" s="305"/>
      <c r="DO7" s="305"/>
      <c r="DP7" s="305"/>
      <c r="DQ7" s="305"/>
      <c r="DR7" s="305"/>
      <c r="DS7" s="305"/>
      <c r="DT7" s="305"/>
      <c r="DU7" s="305"/>
      <c r="DV7" s="305"/>
      <c r="DW7" s="305"/>
      <c r="DX7" s="305"/>
      <c r="DY7" s="305"/>
      <c r="DZ7" s="305"/>
      <c r="EA7" s="305"/>
      <c r="EB7" s="305"/>
      <c r="EC7" s="305"/>
      <c r="ED7" s="305"/>
      <c r="EE7" s="305"/>
      <c r="EF7" s="305"/>
      <c r="EG7" s="305"/>
      <c r="EH7" s="305"/>
      <c r="EI7" s="305"/>
      <c r="EJ7" s="305"/>
      <c r="EK7" s="305"/>
      <c r="EL7" s="305"/>
      <c r="EM7" s="305"/>
      <c r="EN7" s="305"/>
      <c r="EO7" s="305"/>
      <c r="EP7" s="305"/>
      <c r="EQ7" s="305"/>
      <c r="ER7" s="305"/>
      <c r="ES7" s="305"/>
      <c r="ET7" s="305"/>
      <c r="EU7" s="305"/>
      <c r="EV7" s="305"/>
      <c r="EW7" s="305"/>
      <c r="EX7" s="306"/>
    </row>
    <row r="8" spans="1:154" ht="108.75" customHeight="1">
      <c r="A8" s="313"/>
      <c r="B8" s="314"/>
      <c r="C8" s="314"/>
      <c r="D8" s="314"/>
      <c r="E8" s="315"/>
      <c r="F8" s="313"/>
      <c r="G8" s="314"/>
      <c r="H8" s="314"/>
      <c r="I8" s="314"/>
      <c r="J8" s="314"/>
      <c r="K8" s="314"/>
      <c r="L8" s="314"/>
      <c r="M8" s="314"/>
      <c r="N8" s="314"/>
      <c r="O8" s="315"/>
      <c r="P8" s="313"/>
      <c r="Q8" s="314"/>
      <c r="R8" s="314"/>
      <c r="S8" s="314"/>
      <c r="T8" s="314"/>
      <c r="U8" s="314"/>
      <c r="V8" s="314"/>
      <c r="W8" s="314"/>
      <c r="X8" s="314"/>
      <c r="Y8" s="314"/>
      <c r="Z8" s="314"/>
      <c r="AA8" s="314"/>
      <c r="AB8" s="314"/>
      <c r="AC8" s="314"/>
      <c r="AD8" s="315"/>
      <c r="AE8" s="313"/>
      <c r="AF8" s="314"/>
      <c r="AG8" s="314"/>
      <c r="AH8" s="314"/>
      <c r="AI8" s="314"/>
      <c r="AJ8" s="314"/>
      <c r="AK8" s="314"/>
      <c r="AL8" s="314"/>
      <c r="AM8" s="314"/>
      <c r="AN8" s="314"/>
      <c r="AO8" s="314"/>
      <c r="AP8" s="314"/>
      <c r="AQ8" s="314"/>
      <c r="AR8" s="314"/>
      <c r="AS8" s="315"/>
      <c r="AT8" s="295" t="s">
        <v>339</v>
      </c>
      <c r="AU8" s="296"/>
      <c r="AV8" s="296"/>
      <c r="AW8" s="296"/>
      <c r="AX8" s="296"/>
      <c r="AY8" s="296"/>
      <c r="AZ8" s="296"/>
      <c r="BA8" s="296"/>
      <c r="BB8" s="297"/>
      <c r="BC8" s="295" t="s">
        <v>338</v>
      </c>
      <c r="BD8" s="296"/>
      <c r="BE8" s="296"/>
      <c r="BF8" s="296"/>
      <c r="BG8" s="296"/>
      <c r="BH8" s="296"/>
      <c r="BI8" s="296"/>
      <c r="BJ8" s="297"/>
      <c r="BK8" s="295" t="s">
        <v>337</v>
      </c>
      <c r="BL8" s="296"/>
      <c r="BM8" s="296"/>
      <c r="BN8" s="296"/>
      <c r="BO8" s="296"/>
      <c r="BP8" s="296"/>
      <c r="BQ8" s="296"/>
      <c r="BR8" s="296"/>
      <c r="BS8" s="297"/>
      <c r="BT8" s="295" t="s">
        <v>336</v>
      </c>
      <c r="BU8" s="296"/>
      <c r="BV8" s="296"/>
      <c r="BW8" s="296"/>
      <c r="BX8" s="296"/>
      <c r="BY8" s="296"/>
      <c r="BZ8" s="296"/>
      <c r="CA8" s="297"/>
      <c r="CB8" s="295" t="s">
        <v>335</v>
      </c>
      <c r="CC8" s="296"/>
      <c r="CD8" s="296"/>
      <c r="CE8" s="296"/>
      <c r="CF8" s="296"/>
      <c r="CG8" s="296"/>
      <c r="CH8" s="296"/>
      <c r="CI8" s="296"/>
      <c r="CJ8" s="297"/>
      <c r="CK8" s="304" t="s">
        <v>334</v>
      </c>
      <c r="CL8" s="305"/>
      <c r="CM8" s="305"/>
      <c r="CN8" s="305"/>
      <c r="CO8" s="305"/>
      <c r="CP8" s="305"/>
      <c r="CQ8" s="305"/>
      <c r="CR8" s="305"/>
      <c r="CS8" s="305"/>
      <c r="CT8" s="305"/>
      <c r="CU8" s="305"/>
      <c r="CV8" s="305"/>
      <c r="CW8" s="305"/>
      <c r="CX8" s="305"/>
      <c r="CY8" s="305"/>
      <c r="CZ8" s="305"/>
      <c r="DA8" s="305"/>
      <c r="DB8" s="305"/>
      <c r="DC8" s="305"/>
      <c r="DD8" s="305"/>
      <c r="DE8" s="305"/>
      <c r="DF8" s="305"/>
      <c r="DG8" s="305"/>
      <c r="DH8" s="306"/>
      <c r="DI8" s="304" t="s">
        <v>333</v>
      </c>
      <c r="DJ8" s="305"/>
      <c r="DK8" s="305"/>
      <c r="DL8" s="305"/>
      <c r="DM8" s="305"/>
      <c r="DN8" s="305"/>
      <c r="DO8" s="305"/>
      <c r="DP8" s="305"/>
      <c r="DQ8" s="305"/>
      <c r="DR8" s="305"/>
      <c r="DS8" s="305"/>
      <c r="DT8" s="305"/>
      <c r="DU8" s="305"/>
      <c r="DV8" s="305"/>
      <c r="DW8" s="305"/>
      <c r="DX8" s="305"/>
      <c r="DY8" s="305"/>
      <c r="DZ8" s="305"/>
      <c r="EA8" s="305"/>
      <c r="EB8" s="305"/>
      <c r="EC8" s="305"/>
      <c r="ED8" s="305"/>
      <c r="EE8" s="305"/>
      <c r="EF8" s="305"/>
      <c r="EG8" s="305"/>
      <c r="EH8" s="305"/>
      <c r="EI8" s="305"/>
      <c r="EJ8" s="305"/>
      <c r="EK8" s="305"/>
      <c r="EL8" s="305"/>
      <c r="EM8" s="305"/>
      <c r="EN8" s="306"/>
      <c r="EO8" s="295" t="s">
        <v>306</v>
      </c>
      <c r="EP8" s="296"/>
      <c r="EQ8" s="296"/>
      <c r="ER8" s="296"/>
      <c r="ES8" s="296"/>
      <c r="ET8" s="296"/>
      <c r="EU8" s="296"/>
      <c r="EV8" s="296"/>
      <c r="EW8" s="296"/>
      <c r="EX8" s="297"/>
    </row>
    <row r="9" spans="1:154" ht="108" customHeight="1">
      <c r="A9" s="298"/>
      <c r="B9" s="299"/>
      <c r="C9" s="299"/>
      <c r="D9" s="299"/>
      <c r="E9" s="300"/>
      <c r="F9" s="298"/>
      <c r="G9" s="299"/>
      <c r="H9" s="299"/>
      <c r="I9" s="299"/>
      <c r="J9" s="299"/>
      <c r="K9" s="299"/>
      <c r="L9" s="299"/>
      <c r="M9" s="299"/>
      <c r="N9" s="299"/>
      <c r="O9" s="300"/>
      <c r="P9" s="298"/>
      <c r="Q9" s="299"/>
      <c r="R9" s="299"/>
      <c r="S9" s="299"/>
      <c r="T9" s="299"/>
      <c r="U9" s="299"/>
      <c r="V9" s="299"/>
      <c r="W9" s="299"/>
      <c r="X9" s="299"/>
      <c r="Y9" s="299"/>
      <c r="Z9" s="299"/>
      <c r="AA9" s="299"/>
      <c r="AB9" s="299"/>
      <c r="AC9" s="299"/>
      <c r="AD9" s="300"/>
      <c r="AE9" s="298"/>
      <c r="AF9" s="299"/>
      <c r="AG9" s="299"/>
      <c r="AH9" s="299"/>
      <c r="AI9" s="299"/>
      <c r="AJ9" s="299"/>
      <c r="AK9" s="299"/>
      <c r="AL9" s="299"/>
      <c r="AM9" s="299"/>
      <c r="AN9" s="299"/>
      <c r="AO9" s="299"/>
      <c r="AP9" s="299"/>
      <c r="AQ9" s="299"/>
      <c r="AR9" s="299"/>
      <c r="AS9" s="300"/>
      <c r="AT9" s="298"/>
      <c r="AU9" s="299"/>
      <c r="AV9" s="299"/>
      <c r="AW9" s="299"/>
      <c r="AX9" s="299"/>
      <c r="AY9" s="299"/>
      <c r="AZ9" s="299"/>
      <c r="BA9" s="299"/>
      <c r="BB9" s="300"/>
      <c r="BC9" s="298"/>
      <c r="BD9" s="299"/>
      <c r="BE9" s="299"/>
      <c r="BF9" s="299"/>
      <c r="BG9" s="299"/>
      <c r="BH9" s="299"/>
      <c r="BI9" s="299"/>
      <c r="BJ9" s="300"/>
      <c r="BK9" s="298"/>
      <c r="BL9" s="299"/>
      <c r="BM9" s="299"/>
      <c r="BN9" s="299"/>
      <c r="BO9" s="299"/>
      <c r="BP9" s="299"/>
      <c r="BQ9" s="299"/>
      <c r="BR9" s="299"/>
      <c r="BS9" s="300"/>
      <c r="BT9" s="298"/>
      <c r="BU9" s="299"/>
      <c r="BV9" s="299"/>
      <c r="BW9" s="299"/>
      <c r="BX9" s="299"/>
      <c r="BY9" s="299"/>
      <c r="BZ9" s="299"/>
      <c r="CA9" s="300"/>
      <c r="CB9" s="298"/>
      <c r="CC9" s="299"/>
      <c r="CD9" s="299"/>
      <c r="CE9" s="299"/>
      <c r="CF9" s="299"/>
      <c r="CG9" s="299"/>
      <c r="CH9" s="299"/>
      <c r="CI9" s="299"/>
      <c r="CJ9" s="300"/>
      <c r="CK9" s="301" t="s">
        <v>310</v>
      </c>
      <c r="CL9" s="302"/>
      <c r="CM9" s="302"/>
      <c r="CN9" s="302"/>
      <c r="CO9" s="302"/>
      <c r="CP9" s="302"/>
      <c r="CQ9" s="302"/>
      <c r="CR9" s="303"/>
      <c r="CS9" s="301" t="s">
        <v>311</v>
      </c>
      <c r="CT9" s="302"/>
      <c r="CU9" s="302"/>
      <c r="CV9" s="302"/>
      <c r="CW9" s="302"/>
      <c r="CX9" s="302"/>
      <c r="CY9" s="302"/>
      <c r="CZ9" s="303"/>
      <c r="DA9" s="301" t="s">
        <v>312</v>
      </c>
      <c r="DB9" s="302"/>
      <c r="DC9" s="302"/>
      <c r="DD9" s="302"/>
      <c r="DE9" s="302"/>
      <c r="DF9" s="302"/>
      <c r="DG9" s="302"/>
      <c r="DH9" s="303"/>
      <c r="DI9" s="301" t="s">
        <v>313</v>
      </c>
      <c r="DJ9" s="302"/>
      <c r="DK9" s="302"/>
      <c r="DL9" s="302"/>
      <c r="DM9" s="302"/>
      <c r="DN9" s="302"/>
      <c r="DO9" s="302"/>
      <c r="DP9" s="303"/>
      <c r="DQ9" s="301" t="s">
        <v>314</v>
      </c>
      <c r="DR9" s="302"/>
      <c r="DS9" s="302"/>
      <c r="DT9" s="302"/>
      <c r="DU9" s="302"/>
      <c r="DV9" s="302"/>
      <c r="DW9" s="302"/>
      <c r="DX9" s="303"/>
      <c r="DY9" s="301" t="s">
        <v>332</v>
      </c>
      <c r="DZ9" s="302"/>
      <c r="EA9" s="302"/>
      <c r="EB9" s="302"/>
      <c r="EC9" s="302"/>
      <c r="ED9" s="302"/>
      <c r="EE9" s="302"/>
      <c r="EF9" s="303"/>
      <c r="EG9" s="301" t="s">
        <v>331</v>
      </c>
      <c r="EH9" s="302"/>
      <c r="EI9" s="302"/>
      <c r="EJ9" s="302"/>
      <c r="EK9" s="302"/>
      <c r="EL9" s="302"/>
      <c r="EM9" s="302"/>
      <c r="EN9" s="303"/>
      <c r="EO9" s="298"/>
      <c r="EP9" s="299"/>
      <c r="EQ9" s="299"/>
      <c r="ER9" s="299"/>
      <c r="ES9" s="299"/>
      <c r="ET9" s="299"/>
      <c r="EU9" s="299"/>
      <c r="EV9" s="299"/>
      <c r="EW9" s="299"/>
      <c r="EX9" s="300"/>
    </row>
    <row r="10" spans="1:154" ht="12.75">
      <c r="A10" s="290">
        <v>1</v>
      </c>
      <c r="B10" s="290"/>
      <c r="C10" s="290"/>
      <c r="D10" s="290"/>
      <c r="E10" s="290"/>
      <c r="F10" s="290">
        <v>2</v>
      </c>
      <c r="G10" s="290"/>
      <c r="H10" s="290"/>
      <c r="I10" s="290"/>
      <c r="J10" s="290"/>
      <c r="K10" s="290"/>
      <c r="L10" s="290"/>
      <c r="M10" s="290"/>
      <c r="N10" s="290"/>
      <c r="O10" s="290"/>
      <c r="P10" s="290">
        <v>3</v>
      </c>
      <c r="Q10" s="290"/>
      <c r="R10" s="290"/>
      <c r="S10" s="290"/>
      <c r="T10" s="290"/>
      <c r="U10" s="290"/>
      <c r="V10" s="290"/>
      <c r="W10" s="290"/>
      <c r="X10" s="290"/>
      <c r="Y10" s="290"/>
      <c r="Z10" s="290"/>
      <c r="AA10" s="290"/>
      <c r="AB10" s="290"/>
      <c r="AC10" s="290"/>
      <c r="AD10" s="290"/>
      <c r="AE10" s="290">
        <v>4</v>
      </c>
      <c r="AF10" s="290"/>
      <c r="AG10" s="290"/>
      <c r="AH10" s="290"/>
      <c r="AI10" s="290"/>
      <c r="AJ10" s="290"/>
      <c r="AK10" s="290"/>
      <c r="AL10" s="290"/>
      <c r="AM10" s="290"/>
      <c r="AN10" s="290"/>
      <c r="AO10" s="290"/>
      <c r="AP10" s="290"/>
      <c r="AQ10" s="290"/>
      <c r="AR10" s="290"/>
      <c r="AS10" s="290"/>
      <c r="AT10" s="290">
        <v>5</v>
      </c>
      <c r="AU10" s="290"/>
      <c r="AV10" s="290"/>
      <c r="AW10" s="290"/>
      <c r="AX10" s="290"/>
      <c r="AY10" s="290"/>
      <c r="AZ10" s="290"/>
      <c r="BA10" s="290"/>
      <c r="BB10" s="290"/>
      <c r="BC10" s="290">
        <v>6</v>
      </c>
      <c r="BD10" s="290"/>
      <c r="BE10" s="290"/>
      <c r="BF10" s="290"/>
      <c r="BG10" s="290"/>
      <c r="BH10" s="290"/>
      <c r="BI10" s="290"/>
      <c r="BJ10" s="290"/>
      <c r="BK10" s="290">
        <v>7</v>
      </c>
      <c r="BL10" s="290"/>
      <c r="BM10" s="290"/>
      <c r="BN10" s="290"/>
      <c r="BO10" s="290"/>
      <c r="BP10" s="290"/>
      <c r="BQ10" s="290"/>
      <c r="BR10" s="290"/>
      <c r="BS10" s="290"/>
      <c r="BT10" s="290">
        <v>8</v>
      </c>
      <c r="BU10" s="290"/>
      <c r="BV10" s="290"/>
      <c r="BW10" s="290"/>
      <c r="BX10" s="290"/>
      <c r="BY10" s="290"/>
      <c r="BZ10" s="290"/>
      <c r="CA10" s="290"/>
      <c r="CB10" s="290">
        <v>9</v>
      </c>
      <c r="CC10" s="290"/>
      <c r="CD10" s="290"/>
      <c r="CE10" s="290"/>
      <c r="CF10" s="290"/>
      <c r="CG10" s="290"/>
      <c r="CH10" s="290"/>
      <c r="CI10" s="290"/>
      <c r="CJ10" s="290"/>
      <c r="CK10" s="290">
        <v>10</v>
      </c>
      <c r="CL10" s="290"/>
      <c r="CM10" s="290"/>
      <c r="CN10" s="290"/>
      <c r="CO10" s="290"/>
      <c r="CP10" s="290"/>
      <c r="CQ10" s="290"/>
      <c r="CR10" s="290"/>
      <c r="CS10" s="290">
        <v>11</v>
      </c>
      <c r="CT10" s="290"/>
      <c r="CU10" s="290"/>
      <c r="CV10" s="290"/>
      <c r="CW10" s="290"/>
      <c r="CX10" s="290"/>
      <c r="CY10" s="290"/>
      <c r="CZ10" s="290"/>
      <c r="DA10" s="290">
        <v>12</v>
      </c>
      <c r="DB10" s="290"/>
      <c r="DC10" s="290"/>
      <c r="DD10" s="290"/>
      <c r="DE10" s="290"/>
      <c r="DF10" s="290"/>
      <c r="DG10" s="290"/>
      <c r="DH10" s="290"/>
      <c r="DI10" s="290">
        <v>13</v>
      </c>
      <c r="DJ10" s="290"/>
      <c r="DK10" s="290"/>
      <c r="DL10" s="290"/>
      <c r="DM10" s="290"/>
      <c r="DN10" s="290"/>
      <c r="DO10" s="290"/>
      <c r="DP10" s="290"/>
      <c r="DQ10" s="290">
        <v>14</v>
      </c>
      <c r="DR10" s="290"/>
      <c r="DS10" s="290"/>
      <c r="DT10" s="290"/>
      <c r="DU10" s="290"/>
      <c r="DV10" s="290"/>
      <c r="DW10" s="290"/>
      <c r="DX10" s="290"/>
      <c r="DY10" s="290">
        <v>15</v>
      </c>
      <c r="DZ10" s="290"/>
      <c r="EA10" s="290"/>
      <c r="EB10" s="290"/>
      <c r="EC10" s="290"/>
      <c r="ED10" s="290"/>
      <c r="EE10" s="290"/>
      <c r="EF10" s="290"/>
      <c r="EG10" s="290">
        <v>16</v>
      </c>
      <c r="EH10" s="290"/>
      <c r="EI10" s="290"/>
      <c r="EJ10" s="290"/>
      <c r="EK10" s="290"/>
      <c r="EL10" s="290"/>
      <c r="EM10" s="290"/>
      <c r="EN10" s="290"/>
      <c r="EO10" s="290">
        <v>17</v>
      </c>
      <c r="EP10" s="290"/>
      <c r="EQ10" s="290"/>
      <c r="ER10" s="290"/>
      <c r="ES10" s="290"/>
      <c r="ET10" s="290"/>
      <c r="EU10" s="290"/>
      <c r="EV10" s="290"/>
      <c r="EW10" s="290"/>
      <c r="EX10" s="290"/>
    </row>
    <row r="11" spans="1:154" s="257" customFormat="1" ht="26.25" customHeight="1">
      <c r="A11" s="291"/>
      <c r="B11" s="292"/>
      <c r="C11" s="292"/>
      <c r="D11" s="292"/>
      <c r="E11" s="293"/>
      <c r="F11" s="294"/>
      <c r="G11" s="294"/>
      <c r="H11" s="294"/>
      <c r="I11" s="294"/>
      <c r="J11" s="294"/>
      <c r="K11" s="294"/>
      <c r="L11" s="294"/>
      <c r="M11" s="294"/>
      <c r="N11" s="294"/>
      <c r="O11" s="294"/>
      <c r="P11" s="287"/>
      <c r="Q11" s="288"/>
      <c r="R11" s="288"/>
      <c r="S11" s="288"/>
      <c r="T11" s="288"/>
      <c r="U11" s="288"/>
      <c r="V11" s="288"/>
      <c r="W11" s="288"/>
      <c r="X11" s="288"/>
      <c r="Y11" s="288"/>
      <c r="Z11" s="288"/>
      <c r="AA11" s="288"/>
      <c r="AB11" s="288"/>
      <c r="AC11" s="288"/>
      <c r="AD11" s="289"/>
      <c r="AE11" s="286"/>
      <c r="AF11" s="286"/>
      <c r="AG11" s="286"/>
      <c r="AH11" s="286"/>
      <c r="AI11" s="286"/>
      <c r="AJ11" s="286"/>
      <c r="AK11" s="286"/>
      <c r="AL11" s="286"/>
      <c r="AM11" s="286"/>
      <c r="AN11" s="286"/>
      <c r="AO11" s="286"/>
      <c r="AP11" s="286"/>
      <c r="AQ11" s="286"/>
      <c r="AR11" s="286"/>
      <c r="AS11" s="286"/>
      <c r="AT11" s="287"/>
      <c r="AU11" s="288"/>
      <c r="AV11" s="288"/>
      <c r="AW11" s="288"/>
      <c r="AX11" s="288"/>
      <c r="AY11" s="288"/>
      <c r="AZ11" s="288"/>
      <c r="BA11" s="288"/>
      <c r="BB11" s="289"/>
      <c r="BC11" s="286"/>
      <c r="BD11" s="286"/>
      <c r="BE11" s="286"/>
      <c r="BF11" s="286"/>
      <c r="BG11" s="286"/>
      <c r="BH11" s="286"/>
      <c r="BI11" s="286"/>
      <c r="BJ11" s="286"/>
      <c r="BK11" s="287"/>
      <c r="BL11" s="288"/>
      <c r="BM11" s="288"/>
      <c r="BN11" s="288"/>
      <c r="BO11" s="288"/>
      <c r="BP11" s="288"/>
      <c r="BQ11" s="288"/>
      <c r="BR11" s="288"/>
      <c r="BS11" s="289"/>
      <c r="BT11" s="285"/>
      <c r="BU11" s="285"/>
      <c r="BV11" s="285"/>
      <c r="BW11" s="285"/>
      <c r="BX11" s="285"/>
      <c r="BY11" s="285"/>
      <c r="BZ11" s="285"/>
      <c r="CA11" s="285"/>
      <c r="CB11" s="285"/>
      <c r="CC11" s="285"/>
      <c r="CD11" s="285"/>
      <c r="CE11" s="285"/>
      <c r="CF11" s="285"/>
      <c r="CG11" s="285"/>
      <c r="CH11" s="285"/>
      <c r="CI11" s="285"/>
      <c r="CJ11" s="285"/>
      <c r="CK11" s="285"/>
      <c r="CL11" s="285"/>
      <c r="CM11" s="285"/>
      <c r="CN11" s="285"/>
      <c r="CO11" s="285"/>
      <c r="CP11" s="285"/>
      <c r="CQ11" s="285"/>
      <c r="CR11" s="285"/>
      <c r="CS11" s="285"/>
      <c r="CT11" s="285"/>
      <c r="CU11" s="285"/>
      <c r="CV11" s="285"/>
      <c r="CW11" s="285"/>
      <c r="CX11" s="285"/>
      <c r="CY11" s="285"/>
      <c r="CZ11" s="285"/>
      <c r="DA11" s="285"/>
      <c r="DB11" s="285"/>
      <c r="DC11" s="285"/>
      <c r="DD11" s="285"/>
      <c r="DE11" s="285"/>
      <c r="DF11" s="285"/>
      <c r="DG11" s="285"/>
      <c r="DH11" s="285"/>
      <c r="DI11" s="285"/>
      <c r="DJ11" s="285"/>
      <c r="DK11" s="285"/>
      <c r="DL11" s="285"/>
      <c r="DM11" s="285"/>
      <c r="DN11" s="285"/>
      <c r="DO11" s="285"/>
      <c r="DP11" s="285"/>
      <c r="DQ11" s="285"/>
      <c r="DR11" s="285"/>
      <c r="DS11" s="285"/>
      <c r="DT11" s="285"/>
      <c r="DU11" s="285"/>
      <c r="DV11" s="285"/>
      <c r="DW11" s="285"/>
      <c r="DX11" s="285"/>
      <c r="DY11" s="285"/>
      <c r="DZ11" s="285"/>
      <c r="EA11" s="285"/>
      <c r="EB11" s="285"/>
      <c r="EC11" s="285"/>
      <c r="ED11" s="285"/>
      <c r="EE11" s="285"/>
      <c r="EF11" s="285"/>
      <c r="EG11" s="285"/>
      <c r="EH11" s="285"/>
      <c r="EI11" s="285"/>
      <c r="EJ11" s="285"/>
      <c r="EK11" s="285"/>
      <c r="EL11" s="285"/>
      <c r="EM11" s="285"/>
      <c r="EN11" s="285"/>
      <c r="EO11" s="285"/>
      <c r="EP11" s="285"/>
      <c r="EQ11" s="285"/>
      <c r="ER11" s="285"/>
      <c r="ES11" s="285"/>
      <c r="ET11" s="285"/>
      <c r="EU11" s="285"/>
      <c r="EV11" s="285"/>
      <c r="EW11" s="285"/>
      <c r="EX11" s="285"/>
    </row>
    <row r="14" spans="1:154" ht="14.25">
      <c r="A14" s="307" t="s">
        <v>351</v>
      </c>
      <c r="B14" s="307"/>
      <c r="C14" s="307"/>
      <c r="D14" s="307"/>
      <c r="E14" s="307"/>
      <c r="F14" s="307"/>
      <c r="G14" s="307"/>
      <c r="H14" s="307"/>
      <c r="I14" s="307"/>
      <c r="J14" s="307"/>
      <c r="K14" s="307"/>
      <c r="L14" s="307"/>
      <c r="M14" s="307"/>
      <c r="N14" s="307"/>
      <c r="O14" s="307"/>
      <c r="P14" s="307"/>
      <c r="Q14" s="307"/>
      <c r="R14" s="307"/>
      <c r="S14" s="307"/>
      <c r="T14" s="307"/>
      <c r="U14" s="307"/>
      <c r="V14" s="307"/>
      <c r="W14" s="307"/>
      <c r="X14" s="307"/>
      <c r="Y14" s="307"/>
      <c r="Z14" s="307"/>
      <c r="AA14" s="307"/>
      <c r="AB14" s="307"/>
      <c r="AC14" s="307"/>
      <c r="AD14" s="307"/>
      <c r="AE14" s="307"/>
      <c r="AF14" s="307"/>
      <c r="AG14" s="307"/>
      <c r="AH14" s="307"/>
      <c r="AI14" s="307"/>
      <c r="AJ14" s="307"/>
      <c r="AK14" s="307"/>
      <c r="AL14" s="307"/>
      <c r="AM14" s="307"/>
      <c r="AN14" s="307"/>
      <c r="AO14" s="307"/>
      <c r="AP14" s="307"/>
      <c r="AQ14" s="307"/>
      <c r="AR14" s="307"/>
      <c r="AS14" s="307"/>
      <c r="AT14" s="307"/>
      <c r="AU14" s="307"/>
      <c r="AV14" s="307"/>
      <c r="AW14" s="307"/>
      <c r="AX14" s="307"/>
      <c r="AY14" s="307"/>
      <c r="AZ14" s="307"/>
      <c r="BA14" s="307"/>
      <c r="BB14" s="307"/>
      <c r="BC14" s="307"/>
      <c r="BD14" s="307"/>
      <c r="BE14" s="307"/>
      <c r="BF14" s="307"/>
      <c r="BG14" s="307"/>
      <c r="BH14" s="307"/>
      <c r="BI14" s="307"/>
      <c r="BJ14" s="307"/>
      <c r="BK14" s="307"/>
      <c r="BL14" s="307"/>
      <c r="BM14" s="307"/>
      <c r="BN14" s="307"/>
      <c r="BO14" s="307"/>
      <c r="BP14" s="307"/>
      <c r="BQ14" s="307"/>
      <c r="BR14" s="307"/>
      <c r="BS14" s="307"/>
      <c r="BT14" s="307"/>
      <c r="BU14" s="307"/>
      <c r="BV14" s="307"/>
      <c r="BW14" s="307"/>
      <c r="BX14" s="307"/>
      <c r="BY14" s="307"/>
      <c r="BZ14" s="307"/>
      <c r="CA14" s="307"/>
      <c r="CB14" s="307"/>
      <c r="CC14" s="307"/>
      <c r="CD14" s="307"/>
      <c r="CE14" s="307"/>
      <c r="CF14" s="307"/>
      <c r="CG14" s="307"/>
      <c r="CH14" s="307"/>
      <c r="CI14" s="307"/>
      <c r="CJ14" s="307"/>
      <c r="CK14" s="307"/>
      <c r="CL14" s="307"/>
      <c r="CM14" s="307"/>
      <c r="CN14" s="307"/>
      <c r="CO14" s="307"/>
      <c r="CP14" s="307"/>
      <c r="CQ14" s="307"/>
      <c r="CR14" s="307"/>
      <c r="CS14" s="307"/>
      <c r="CT14" s="307"/>
      <c r="CU14" s="307"/>
      <c r="CV14" s="307"/>
      <c r="CW14" s="307"/>
      <c r="CX14" s="307"/>
      <c r="CY14" s="307"/>
      <c r="CZ14" s="307"/>
      <c r="DA14" s="307"/>
      <c r="DB14" s="307"/>
      <c r="DC14" s="307"/>
      <c r="DD14" s="307"/>
      <c r="DE14" s="307"/>
      <c r="DF14" s="307"/>
      <c r="DG14" s="307"/>
      <c r="DH14" s="307"/>
      <c r="DI14" s="307"/>
      <c r="DJ14" s="307"/>
      <c r="DK14" s="307"/>
      <c r="DL14" s="307"/>
      <c r="DM14" s="307"/>
      <c r="DN14" s="307"/>
      <c r="DO14" s="307"/>
      <c r="DP14" s="307"/>
      <c r="DQ14" s="307"/>
      <c r="DR14" s="307"/>
      <c r="DS14" s="307"/>
      <c r="DT14" s="307"/>
      <c r="DU14" s="307"/>
      <c r="DV14" s="307"/>
      <c r="DW14" s="307"/>
      <c r="DX14" s="307"/>
      <c r="DY14" s="307"/>
      <c r="DZ14" s="307"/>
      <c r="EA14" s="307"/>
      <c r="EB14" s="307"/>
      <c r="EC14" s="307"/>
      <c r="ED14" s="307"/>
      <c r="EE14" s="307"/>
      <c r="EF14" s="307"/>
      <c r="EG14" s="307"/>
      <c r="EH14" s="307"/>
      <c r="EI14" s="307"/>
      <c r="EJ14" s="307"/>
      <c r="EK14" s="307"/>
      <c r="EL14" s="307"/>
      <c r="EM14" s="307"/>
      <c r="EN14" s="307"/>
      <c r="EO14" s="307"/>
      <c r="EP14" s="307"/>
      <c r="EQ14" s="307"/>
      <c r="ER14" s="307"/>
      <c r="ES14" s="307"/>
      <c r="ET14" s="307"/>
      <c r="EU14" s="307"/>
      <c r="EV14" s="307"/>
      <c r="EW14" s="307"/>
      <c r="EX14" s="307"/>
    </row>
  </sheetData>
  <sheetProtection/>
  <mergeCells count="62">
    <mergeCell ref="A14:EX14"/>
    <mergeCell ref="A3:DN3"/>
    <mergeCell ref="EE3:EK3"/>
    <mergeCell ref="EL3:EX3"/>
    <mergeCell ref="AE4:DT4"/>
    <mergeCell ref="AE5:DT5"/>
    <mergeCell ref="A7:E9"/>
    <mergeCell ref="F7:O9"/>
    <mergeCell ref="P7:AD9"/>
    <mergeCell ref="AE7:AS9"/>
    <mergeCell ref="AT7:BJ7"/>
    <mergeCell ref="BK7:CA7"/>
    <mergeCell ref="CB7:EX7"/>
    <mergeCell ref="AT8:BB9"/>
    <mergeCell ref="BC8:BJ9"/>
    <mergeCell ref="BK8:BS9"/>
    <mergeCell ref="BT8:CA9"/>
    <mergeCell ref="CB8:CJ9"/>
    <mergeCell ref="CK8:DH8"/>
    <mergeCell ref="DI8:EN8"/>
    <mergeCell ref="EO8:EX9"/>
    <mergeCell ref="CK9:CR9"/>
    <mergeCell ref="CS9:CZ9"/>
    <mergeCell ref="DA9:DH9"/>
    <mergeCell ref="DI9:DP9"/>
    <mergeCell ref="DQ9:DX9"/>
    <mergeCell ref="DY9:EF9"/>
    <mergeCell ref="EG9:EN9"/>
    <mergeCell ref="A10:E10"/>
    <mergeCell ref="F10:O10"/>
    <mergeCell ref="P10:AD10"/>
    <mergeCell ref="AE10:AS10"/>
    <mergeCell ref="AT10:BB10"/>
    <mergeCell ref="BC10:BJ10"/>
    <mergeCell ref="BK10:BS10"/>
    <mergeCell ref="BT10:CA10"/>
    <mergeCell ref="CB10:CJ10"/>
    <mergeCell ref="CK10:CR10"/>
    <mergeCell ref="CS10:CZ10"/>
    <mergeCell ref="DA10:DH10"/>
    <mergeCell ref="DI10:DP10"/>
    <mergeCell ref="DQ10:DX10"/>
    <mergeCell ref="DY10:EF10"/>
    <mergeCell ref="EG10:EN10"/>
    <mergeCell ref="EO10:EX10"/>
    <mergeCell ref="A11:E11"/>
    <mergeCell ref="F11:O11"/>
    <mergeCell ref="P11:AD11"/>
    <mergeCell ref="AE11:AS11"/>
    <mergeCell ref="AT11:BB11"/>
    <mergeCell ref="BC11:BJ11"/>
    <mergeCell ref="BK11:BS11"/>
    <mergeCell ref="BT11:CA11"/>
    <mergeCell ref="CB11:CJ11"/>
    <mergeCell ref="CK11:CR11"/>
    <mergeCell ref="CS11:CZ11"/>
    <mergeCell ref="DA11:DH11"/>
    <mergeCell ref="DI11:DP11"/>
    <mergeCell ref="DQ11:DX11"/>
    <mergeCell ref="DY11:EF11"/>
    <mergeCell ref="EG11:EN11"/>
    <mergeCell ref="EO11:EX11"/>
  </mergeCells>
  <printOptions/>
  <pageMargins left="0.7874015748031497" right="0.7874015748031497" top="0.7874015748031497" bottom="0.3937007874015748" header="0.1968503937007874" footer="0.1968503937007874"/>
  <pageSetup horizontalDpi="600" verticalDpi="600" orientation="landscape" paperSize="9" scale="8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F33"/>
  <sheetViews>
    <sheetView view="pageBreakPreview" zoomScale="80" zoomScaleSheetLayoutView="80" zoomScalePageLayoutView="0" workbookViewId="0" topLeftCell="A1">
      <selection activeCell="H13" sqref="H13"/>
    </sheetView>
  </sheetViews>
  <sheetFormatPr defaultColWidth="9.00390625" defaultRowHeight="12.75"/>
  <cols>
    <col min="1" max="1" width="9.125" style="246" customWidth="1"/>
    <col min="2" max="2" width="7.75390625" style="246" customWidth="1"/>
    <col min="3" max="3" width="80.00390625" style="246" customWidth="1"/>
    <col min="4" max="4" width="35.00390625" style="246" customWidth="1"/>
    <col min="5" max="5" width="9.125" style="246" customWidth="1"/>
    <col min="6" max="16384" width="9.125" style="247" customWidth="1"/>
  </cols>
  <sheetData>
    <row r="1" ht="16.5">
      <c r="A1" s="245"/>
    </row>
    <row r="2" spans="2:4" ht="44.25" customHeight="1">
      <c r="B2" s="316" t="s">
        <v>370</v>
      </c>
      <c r="C2" s="317"/>
      <c r="D2" s="318"/>
    </row>
    <row r="3" spans="2:4" ht="17.25" customHeight="1" thickBot="1">
      <c r="B3" s="319" t="s">
        <v>347</v>
      </c>
      <c r="C3" s="320"/>
      <c r="D3" s="248"/>
    </row>
    <row r="4" spans="2:4" ht="16.5">
      <c r="B4" s="321" t="s">
        <v>257</v>
      </c>
      <c r="C4" s="322"/>
      <c r="D4" s="245"/>
    </row>
    <row r="5" spans="2:4" ht="17.25" customHeight="1" thickBot="1">
      <c r="B5" s="249" t="s">
        <v>317</v>
      </c>
      <c r="C5" s="256">
        <v>2020</v>
      </c>
      <c r="D5" s="246" t="s">
        <v>282</v>
      </c>
    </row>
    <row r="6" spans="2:4" ht="6.75" customHeight="1" thickBot="1">
      <c r="B6" s="249"/>
      <c r="C6" s="249"/>
      <c r="D6" s="245"/>
    </row>
    <row r="7" spans="2:3" ht="17.25" customHeight="1" hidden="1">
      <c r="B7" s="249"/>
      <c r="C7" s="249"/>
    </row>
    <row r="8" spans="2:4" ht="17.25" customHeight="1" thickBot="1">
      <c r="B8" s="250" t="s">
        <v>318</v>
      </c>
      <c r="C8" s="251" t="s">
        <v>278</v>
      </c>
      <c r="D8" s="252" t="s">
        <v>277</v>
      </c>
    </row>
    <row r="9" spans="2:4" ht="68.25" customHeight="1" thickBot="1">
      <c r="B9" s="250">
        <v>1</v>
      </c>
      <c r="C9" s="250" t="s">
        <v>319</v>
      </c>
      <c r="D9" s="253">
        <v>519</v>
      </c>
    </row>
    <row r="10" spans="2:4" ht="17.25" customHeight="1" thickBot="1">
      <c r="B10" s="254" t="s">
        <v>212</v>
      </c>
      <c r="C10" s="250" t="s">
        <v>320</v>
      </c>
      <c r="D10" s="253">
        <v>4</v>
      </c>
    </row>
    <row r="11" spans="2:4" ht="17.25" customHeight="1" thickBot="1">
      <c r="B11" s="250" t="s">
        <v>321</v>
      </c>
      <c r="C11" s="250" t="s">
        <v>322</v>
      </c>
      <c r="D11" s="253"/>
    </row>
    <row r="12" spans="2:4" ht="17.25" customHeight="1" thickBot="1">
      <c r="B12" s="250" t="s">
        <v>323</v>
      </c>
      <c r="C12" s="250" t="s">
        <v>324</v>
      </c>
      <c r="D12" s="253">
        <v>6</v>
      </c>
    </row>
    <row r="13" spans="2:4" ht="20.25" customHeight="1" thickBot="1">
      <c r="B13" s="250" t="s">
        <v>325</v>
      </c>
      <c r="C13" s="250" t="s">
        <v>326</v>
      </c>
      <c r="D13" s="253">
        <v>509</v>
      </c>
    </row>
    <row r="14" spans="2:4" ht="41.25" customHeight="1" thickBot="1">
      <c r="B14" s="250">
        <v>2</v>
      </c>
      <c r="C14" s="250" t="s">
        <v>327</v>
      </c>
      <c r="D14" s="253"/>
    </row>
    <row r="15" spans="2:4" ht="33" customHeight="1" thickBot="1">
      <c r="B15" s="250">
        <v>3</v>
      </c>
      <c r="C15" s="250" t="s">
        <v>328</v>
      </c>
      <c r="D15" s="253"/>
    </row>
    <row r="16" spans="2:4" ht="46.5" customHeight="1" thickBot="1">
      <c r="B16" s="250">
        <v>4</v>
      </c>
      <c r="C16" s="250" t="s">
        <v>329</v>
      </c>
      <c r="D16" s="253"/>
    </row>
    <row r="17" spans="2:4" ht="69" customHeight="1" thickBot="1">
      <c r="B17" s="250">
        <v>5</v>
      </c>
      <c r="C17" s="250" t="s">
        <v>330</v>
      </c>
      <c r="D17" s="253"/>
    </row>
    <row r="18" spans="2:4" ht="42.75" customHeight="1">
      <c r="B18" s="247"/>
      <c r="C18" s="247"/>
      <c r="D18" s="247"/>
    </row>
    <row r="19" spans="2:4" ht="24" customHeight="1">
      <c r="B19" s="323" t="s">
        <v>353</v>
      </c>
      <c r="C19" s="323"/>
      <c r="D19" s="323"/>
    </row>
    <row r="20" spans="2:3" ht="24.75" customHeight="1">
      <c r="B20" s="255"/>
      <c r="C20" s="255"/>
    </row>
    <row r="21" spans="2:3" ht="27" customHeight="1">
      <c r="B21" s="255"/>
      <c r="C21" s="255"/>
    </row>
    <row r="22" ht="42" customHeight="1"/>
    <row r="23" spans="2:3" ht="17.25" customHeight="1" hidden="1">
      <c r="B23" s="255"/>
      <c r="C23" s="255"/>
    </row>
    <row r="24" spans="2:3" ht="17.25" customHeight="1" hidden="1">
      <c r="B24" s="255"/>
      <c r="C24" s="255"/>
    </row>
    <row r="25" spans="2:3" ht="17.25" customHeight="1" hidden="1">
      <c r="B25" s="255"/>
      <c r="C25" s="255"/>
    </row>
    <row r="26" spans="2:3" ht="16.5" hidden="1">
      <c r="B26" s="255"/>
      <c r="C26" s="255"/>
    </row>
    <row r="27" ht="43.5" customHeight="1">
      <c r="F27" s="246" t="s">
        <v>11</v>
      </c>
    </row>
    <row r="28" spans="2:3" ht="16.5">
      <c r="B28" s="255"/>
      <c r="C28" s="255"/>
    </row>
    <row r="29" spans="2:3" ht="16.5">
      <c r="B29" s="255"/>
      <c r="C29" s="255"/>
    </row>
    <row r="30" spans="2:3" ht="20.25" customHeight="1">
      <c r="B30" s="255"/>
      <c r="C30" s="255"/>
    </row>
    <row r="31" spans="2:3" ht="16.5">
      <c r="B31" s="249"/>
      <c r="C31" s="249"/>
    </row>
    <row r="32" spans="2:3" ht="16.5">
      <c r="B32" s="249"/>
      <c r="C32" s="249"/>
    </row>
    <row r="33" spans="2:3" ht="16.5">
      <c r="B33" s="249"/>
      <c r="C33" s="249"/>
    </row>
  </sheetData>
  <sheetProtection/>
  <mergeCells count="4">
    <mergeCell ref="B2:D2"/>
    <mergeCell ref="B3:C3"/>
    <mergeCell ref="B4:C4"/>
    <mergeCell ref="B19:D1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CZ14"/>
  <sheetViews>
    <sheetView zoomScaleSheetLayoutView="100" zoomScalePageLayoutView="0" workbookViewId="0" topLeftCell="A1">
      <selection activeCell="AN8" sqref="AN8"/>
    </sheetView>
  </sheetViews>
  <sheetFormatPr defaultColWidth="0.875" defaultRowHeight="12.75"/>
  <cols>
    <col min="1" max="16384" width="0.875" style="214" customWidth="1"/>
  </cols>
  <sheetData>
    <row r="1" s="212" customFormat="1" ht="15.75">
      <c r="CZ1" s="213"/>
    </row>
    <row r="2" s="212" customFormat="1" ht="15.75"/>
    <row r="3" spans="1:104" s="212" customFormat="1" ht="31.5" customHeight="1">
      <c r="A3" s="326" t="s">
        <v>270</v>
      </c>
      <c r="B3" s="326"/>
      <c r="C3" s="326"/>
      <c r="D3" s="326"/>
      <c r="E3" s="326"/>
      <c r="F3" s="326"/>
      <c r="G3" s="326"/>
      <c r="H3" s="326"/>
      <c r="I3" s="326"/>
      <c r="J3" s="326"/>
      <c r="K3" s="326"/>
      <c r="L3" s="326"/>
      <c r="M3" s="326"/>
      <c r="N3" s="326"/>
      <c r="O3" s="326"/>
      <c r="P3" s="326"/>
      <c r="Q3" s="326"/>
      <c r="R3" s="326"/>
      <c r="S3" s="326"/>
      <c r="T3" s="326"/>
      <c r="U3" s="326"/>
      <c r="V3" s="326"/>
      <c r="W3" s="326"/>
      <c r="X3" s="326"/>
      <c r="Y3" s="326"/>
      <c r="Z3" s="326"/>
      <c r="AA3" s="326"/>
      <c r="AB3" s="326"/>
      <c r="AC3" s="326"/>
      <c r="AD3" s="326"/>
      <c r="AE3" s="326"/>
      <c r="AF3" s="326"/>
      <c r="AG3" s="326"/>
      <c r="AH3" s="326"/>
      <c r="AI3" s="326"/>
      <c r="AJ3" s="326"/>
      <c r="AK3" s="326"/>
      <c r="AL3" s="326"/>
      <c r="AM3" s="326"/>
      <c r="AN3" s="326"/>
      <c r="AO3" s="326"/>
      <c r="AP3" s="326"/>
      <c r="AQ3" s="326"/>
      <c r="AR3" s="326"/>
      <c r="AS3" s="326"/>
      <c r="AT3" s="326"/>
      <c r="AU3" s="326"/>
      <c r="AV3" s="326"/>
      <c r="AW3" s="326"/>
      <c r="AX3" s="326"/>
      <c r="AY3" s="326"/>
      <c r="AZ3" s="326"/>
      <c r="BA3" s="326"/>
      <c r="BB3" s="326"/>
      <c r="BC3" s="326"/>
      <c r="BD3" s="326"/>
      <c r="BE3" s="326"/>
      <c r="BF3" s="326"/>
      <c r="BG3" s="326"/>
      <c r="BH3" s="326"/>
      <c r="BI3" s="326"/>
      <c r="BJ3" s="326"/>
      <c r="BK3" s="326"/>
      <c r="BL3" s="326"/>
      <c r="BM3" s="326"/>
      <c r="BN3" s="326"/>
      <c r="BO3" s="326"/>
      <c r="BP3" s="326"/>
      <c r="BQ3" s="326"/>
      <c r="BR3" s="326"/>
      <c r="BS3" s="326"/>
      <c r="BT3" s="326"/>
      <c r="BU3" s="326"/>
      <c r="BV3" s="326"/>
      <c r="BW3" s="326"/>
      <c r="BX3" s="326"/>
      <c r="BY3" s="326"/>
      <c r="BZ3" s="326"/>
      <c r="CA3" s="326"/>
      <c r="CB3" s="326"/>
      <c r="CC3" s="326"/>
      <c r="CD3" s="326"/>
      <c r="CE3" s="326"/>
      <c r="CF3" s="326"/>
      <c r="CG3" s="326"/>
      <c r="CH3" s="326"/>
      <c r="CI3" s="326"/>
      <c r="CJ3" s="326"/>
      <c r="CK3" s="326"/>
      <c r="CL3" s="326"/>
      <c r="CM3" s="326"/>
      <c r="CN3" s="326"/>
      <c r="CO3" s="326"/>
      <c r="CP3" s="326"/>
      <c r="CQ3" s="326"/>
      <c r="CR3" s="326"/>
      <c r="CS3" s="326"/>
      <c r="CT3" s="326"/>
      <c r="CU3" s="326"/>
      <c r="CV3" s="326"/>
      <c r="CW3" s="326"/>
      <c r="CX3" s="326"/>
      <c r="CY3" s="326"/>
      <c r="CZ3" s="326"/>
    </row>
    <row r="4" spans="6:99" ht="15.75">
      <c r="F4" s="329" t="s">
        <v>347</v>
      </c>
      <c r="G4" s="329"/>
      <c r="H4" s="329"/>
      <c r="I4" s="329"/>
      <c r="J4" s="329"/>
      <c r="K4" s="329"/>
      <c r="L4" s="329"/>
      <c r="M4" s="329"/>
      <c r="N4" s="329"/>
      <c r="O4" s="329"/>
      <c r="P4" s="329"/>
      <c r="Q4" s="329"/>
      <c r="R4" s="329"/>
      <c r="S4" s="329"/>
      <c r="T4" s="329"/>
      <c r="U4" s="329"/>
      <c r="V4" s="329"/>
      <c r="W4" s="329"/>
      <c r="X4" s="329"/>
      <c r="Y4" s="329"/>
      <c r="Z4" s="329"/>
      <c r="AA4" s="329"/>
      <c r="AB4" s="329"/>
      <c r="AC4" s="329"/>
      <c r="AD4" s="329"/>
      <c r="AE4" s="329"/>
      <c r="AF4" s="329"/>
      <c r="AG4" s="329"/>
      <c r="AH4" s="329"/>
      <c r="AI4" s="329"/>
      <c r="AJ4" s="329"/>
      <c r="AK4" s="329"/>
      <c r="AL4" s="329"/>
      <c r="AM4" s="329"/>
      <c r="AN4" s="329"/>
      <c r="AO4" s="329"/>
      <c r="AP4" s="329"/>
      <c r="AQ4" s="329"/>
      <c r="AR4" s="329"/>
      <c r="AS4" s="329"/>
      <c r="AT4" s="329"/>
      <c r="AU4" s="329"/>
      <c r="AV4" s="329"/>
      <c r="AW4" s="329"/>
      <c r="AX4" s="329"/>
      <c r="AY4" s="329"/>
      <c r="AZ4" s="329"/>
      <c r="BA4" s="329"/>
      <c r="BB4" s="329"/>
      <c r="BC4" s="329"/>
      <c r="BD4" s="329"/>
      <c r="BE4" s="329"/>
      <c r="BF4" s="329"/>
      <c r="BG4" s="329"/>
      <c r="BH4" s="329"/>
      <c r="BI4" s="329"/>
      <c r="BJ4" s="329"/>
      <c r="BK4" s="329"/>
      <c r="BL4" s="329"/>
      <c r="BM4" s="329"/>
      <c r="BN4" s="329"/>
      <c r="BO4" s="329"/>
      <c r="BP4" s="329"/>
      <c r="BQ4" s="329"/>
      <c r="BR4" s="329"/>
      <c r="BS4" s="329"/>
      <c r="BT4" s="329"/>
      <c r="BU4" s="329"/>
      <c r="BV4" s="329"/>
      <c r="BW4" s="329"/>
      <c r="BX4" s="329"/>
      <c r="BY4" s="329"/>
      <c r="BZ4" s="329"/>
      <c r="CA4" s="329"/>
      <c r="CB4" s="329"/>
      <c r="CC4" s="329"/>
      <c r="CD4" s="329"/>
      <c r="CE4" s="329"/>
      <c r="CF4" s="329"/>
      <c r="CG4" s="329"/>
      <c r="CH4" s="329"/>
      <c r="CI4" s="329"/>
      <c r="CJ4" s="329"/>
      <c r="CK4" s="329"/>
      <c r="CL4" s="329"/>
      <c r="CM4" s="329"/>
      <c r="CN4" s="329"/>
      <c r="CO4" s="329"/>
      <c r="CP4" s="329"/>
      <c r="CQ4" s="329"/>
      <c r="CR4" s="329"/>
      <c r="CS4" s="329"/>
      <c r="CT4" s="329"/>
      <c r="CU4" s="329"/>
    </row>
    <row r="5" spans="6:99" s="215" customFormat="1" ht="15" customHeight="1">
      <c r="F5" s="312" t="s">
        <v>257</v>
      </c>
      <c r="G5" s="312"/>
      <c r="H5" s="312"/>
      <c r="I5" s="312"/>
      <c r="J5" s="312"/>
      <c r="K5" s="312"/>
      <c r="L5" s="312"/>
      <c r="M5" s="312"/>
      <c r="N5" s="312"/>
      <c r="O5" s="312"/>
      <c r="P5" s="312"/>
      <c r="Q5" s="312"/>
      <c r="R5" s="312"/>
      <c r="S5" s="312"/>
      <c r="T5" s="312"/>
      <c r="U5" s="312"/>
      <c r="V5" s="312"/>
      <c r="W5" s="312"/>
      <c r="X5" s="312"/>
      <c r="Y5" s="312"/>
      <c r="Z5" s="312"/>
      <c r="AA5" s="312"/>
      <c r="AB5" s="312"/>
      <c r="AC5" s="312"/>
      <c r="AD5" s="312"/>
      <c r="AE5" s="312"/>
      <c r="AF5" s="312"/>
      <c r="AG5" s="312"/>
      <c r="AH5" s="312"/>
      <c r="AI5" s="312"/>
      <c r="AJ5" s="312"/>
      <c r="AK5" s="312"/>
      <c r="AL5" s="312"/>
      <c r="AM5" s="312"/>
      <c r="AN5" s="312"/>
      <c r="AO5" s="312"/>
      <c r="AP5" s="312"/>
      <c r="AQ5" s="312"/>
      <c r="AR5" s="312"/>
      <c r="AS5" s="312"/>
      <c r="AT5" s="312"/>
      <c r="AU5" s="312"/>
      <c r="AV5" s="312"/>
      <c r="AW5" s="312"/>
      <c r="AX5" s="312"/>
      <c r="AY5" s="312"/>
      <c r="AZ5" s="312"/>
      <c r="BA5" s="312"/>
      <c r="BB5" s="312"/>
      <c r="BC5" s="312"/>
      <c r="BD5" s="312"/>
      <c r="BE5" s="312"/>
      <c r="BF5" s="312"/>
      <c r="BG5" s="312"/>
      <c r="BH5" s="312"/>
      <c r="BI5" s="312"/>
      <c r="BJ5" s="312"/>
      <c r="BK5" s="312"/>
      <c r="BL5" s="312"/>
      <c r="BM5" s="312"/>
      <c r="BN5" s="312"/>
      <c r="BO5" s="312"/>
      <c r="BP5" s="312"/>
      <c r="BQ5" s="312"/>
      <c r="BR5" s="312"/>
      <c r="BS5" s="312"/>
      <c r="BT5" s="312"/>
      <c r="BU5" s="312"/>
      <c r="BV5" s="312"/>
      <c r="BW5" s="312"/>
      <c r="BX5" s="312"/>
      <c r="BY5" s="312"/>
      <c r="BZ5" s="312"/>
      <c r="CA5" s="312"/>
      <c r="CB5" s="312"/>
      <c r="CC5" s="312"/>
      <c r="CD5" s="312"/>
      <c r="CE5" s="312"/>
      <c r="CF5" s="312"/>
      <c r="CG5" s="312"/>
      <c r="CH5" s="312"/>
      <c r="CI5" s="312"/>
      <c r="CJ5" s="312"/>
      <c r="CK5" s="312"/>
      <c r="CL5" s="312"/>
      <c r="CM5" s="312"/>
      <c r="CN5" s="312"/>
      <c r="CO5" s="312"/>
      <c r="CP5" s="312"/>
      <c r="CQ5" s="312"/>
      <c r="CR5" s="312"/>
      <c r="CS5" s="312"/>
      <c r="CT5" s="312"/>
      <c r="CU5" s="312"/>
    </row>
    <row r="6" ht="21" customHeight="1"/>
    <row r="7" spans="1:104" s="217" customFormat="1" ht="15">
      <c r="A7" s="224"/>
      <c r="B7" s="327" t="s">
        <v>13</v>
      </c>
      <c r="C7" s="327"/>
      <c r="D7" s="327"/>
      <c r="E7" s="327"/>
      <c r="F7" s="327"/>
      <c r="G7" s="327"/>
      <c r="H7" s="327"/>
      <c r="I7" s="327"/>
      <c r="J7" s="327"/>
      <c r="K7" s="327"/>
      <c r="L7" s="327"/>
      <c r="M7" s="327"/>
      <c r="N7" s="327"/>
      <c r="O7" s="327"/>
      <c r="P7" s="327"/>
      <c r="Q7" s="327"/>
      <c r="R7" s="327"/>
      <c r="S7" s="327"/>
      <c r="T7" s="327"/>
      <c r="U7" s="327"/>
      <c r="V7" s="327"/>
      <c r="W7" s="327"/>
      <c r="X7" s="327"/>
      <c r="Y7" s="327"/>
      <c r="Z7" s="327"/>
      <c r="AA7" s="327"/>
      <c r="AB7" s="327"/>
      <c r="AC7" s="327"/>
      <c r="AD7" s="327"/>
      <c r="AE7" s="327"/>
      <c r="AF7" s="327"/>
      <c r="AG7" s="327"/>
      <c r="AH7" s="327"/>
      <c r="AI7" s="327"/>
      <c r="AJ7" s="327"/>
      <c r="AK7" s="327"/>
      <c r="AL7" s="327"/>
      <c r="AM7" s="327"/>
      <c r="AN7" s="328" t="s">
        <v>369</v>
      </c>
      <c r="AO7" s="328"/>
      <c r="AP7" s="328"/>
      <c r="AQ7" s="328"/>
      <c r="AR7" s="328"/>
      <c r="AS7" s="328"/>
      <c r="AT7" s="328"/>
      <c r="AU7" s="328"/>
      <c r="AV7" s="223" t="s">
        <v>269</v>
      </c>
      <c r="AW7" s="223"/>
      <c r="AX7" s="223"/>
      <c r="AY7" s="223"/>
      <c r="AZ7" s="223"/>
      <c r="BA7" s="223"/>
      <c r="BB7" s="223"/>
      <c r="BC7" s="223"/>
      <c r="BD7" s="223"/>
      <c r="BE7" s="223"/>
      <c r="BF7" s="223"/>
      <c r="BG7" s="223"/>
      <c r="BH7" s="223"/>
      <c r="BI7" s="223"/>
      <c r="BJ7" s="228"/>
      <c r="BK7" s="330">
        <v>519</v>
      </c>
      <c r="BL7" s="331"/>
      <c r="BM7" s="331"/>
      <c r="BN7" s="331"/>
      <c r="BO7" s="331"/>
      <c r="BP7" s="331"/>
      <c r="BQ7" s="331"/>
      <c r="BR7" s="331"/>
      <c r="BS7" s="331"/>
      <c r="BT7" s="331"/>
      <c r="BU7" s="331"/>
      <c r="BV7" s="331"/>
      <c r="BW7" s="331"/>
      <c r="BX7" s="331"/>
      <c r="BY7" s="331"/>
      <c r="BZ7" s="331"/>
      <c r="CA7" s="331"/>
      <c r="CB7" s="331"/>
      <c r="CC7" s="331"/>
      <c r="CD7" s="331"/>
      <c r="CE7" s="331"/>
      <c r="CF7" s="331"/>
      <c r="CG7" s="331"/>
      <c r="CH7" s="331"/>
      <c r="CI7" s="331"/>
      <c r="CJ7" s="331"/>
      <c r="CK7" s="331"/>
      <c r="CL7" s="331"/>
      <c r="CM7" s="331"/>
      <c r="CN7" s="331"/>
      <c r="CO7" s="331"/>
      <c r="CP7" s="331"/>
      <c r="CQ7" s="331"/>
      <c r="CR7" s="331"/>
      <c r="CS7" s="331"/>
      <c r="CT7" s="331"/>
      <c r="CU7" s="331"/>
      <c r="CV7" s="331"/>
      <c r="CW7" s="331"/>
      <c r="CX7" s="331"/>
      <c r="CY7" s="331"/>
      <c r="CZ7" s="332"/>
    </row>
    <row r="8" spans="1:104" ht="15">
      <c r="A8" s="227"/>
      <c r="B8" s="214" t="s">
        <v>268</v>
      </c>
      <c r="BJ8" s="226"/>
      <c r="BK8" s="333"/>
      <c r="BL8" s="334"/>
      <c r="BM8" s="334"/>
      <c r="BN8" s="334"/>
      <c r="BO8" s="334"/>
      <c r="BP8" s="334"/>
      <c r="BQ8" s="334"/>
      <c r="BR8" s="334"/>
      <c r="BS8" s="334"/>
      <c r="BT8" s="334"/>
      <c r="BU8" s="334"/>
      <c r="BV8" s="334"/>
      <c r="BW8" s="334"/>
      <c r="BX8" s="334"/>
      <c r="BY8" s="334"/>
      <c r="BZ8" s="334"/>
      <c r="CA8" s="334"/>
      <c r="CB8" s="334"/>
      <c r="CC8" s="334"/>
      <c r="CD8" s="334"/>
      <c r="CE8" s="334"/>
      <c r="CF8" s="334"/>
      <c r="CG8" s="334"/>
      <c r="CH8" s="334"/>
      <c r="CI8" s="334"/>
      <c r="CJ8" s="334"/>
      <c r="CK8" s="334"/>
      <c r="CL8" s="334"/>
      <c r="CM8" s="334"/>
      <c r="CN8" s="334"/>
      <c r="CO8" s="334"/>
      <c r="CP8" s="334"/>
      <c r="CQ8" s="334"/>
      <c r="CR8" s="334"/>
      <c r="CS8" s="334"/>
      <c r="CT8" s="334"/>
      <c r="CU8" s="334"/>
      <c r="CV8" s="334"/>
      <c r="CW8" s="334"/>
      <c r="CX8" s="334"/>
      <c r="CY8" s="334"/>
      <c r="CZ8" s="335"/>
    </row>
    <row r="9" spans="1:104" s="217" customFormat="1" ht="19.5" customHeight="1">
      <c r="A9" s="225"/>
      <c r="B9" s="337" t="s">
        <v>14</v>
      </c>
      <c r="C9" s="337"/>
      <c r="D9" s="337"/>
      <c r="E9" s="337"/>
      <c r="F9" s="337"/>
      <c r="G9" s="337"/>
      <c r="H9" s="337"/>
      <c r="I9" s="337"/>
      <c r="J9" s="337"/>
      <c r="K9" s="337"/>
      <c r="L9" s="337"/>
      <c r="M9" s="337"/>
      <c r="N9" s="337"/>
      <c r="O9" s="337"/>
      <c r="P9" s="337"/>
      <c r="Q9" s="337"/>
      <c r="R9" s="337"/>
      <c r="S9" s="337"/>
      <c r="T9" s="337"/>
      <c r="U9" s="337"/>
      <c r="V9" s="337"/>
      <c r="W9" s="337"/>
      <c r="X9" s="337"/>
      <c r="Y9" s="337"/>
      <c r="Z9" s="337"/>
      <c r="AA9" s="337"/>
      <c r="AB9" s="337"/>
      <c r="AC9" s="337"/>
      <c r="AD9" s="337"/>
      <c r="AE9" s="337"/>
      <c r="AF9" s="337"/>
      <c r="AG9" s="337"/>
      <c r="AH9" s="337"/>
      <c r="AI9" s="337"/>
      <c r="AJ9" s="337"/>
      <c r="AK9" s="337"/>
      <c r="AL9" s="337"/>
      <c r="AM9" s="337"/>
      <c r="AN9" s="337"/>
      <c r="AO9" s="337"/>
      <c r="AP9" s="337"/>
      <c r="AQ9" s="337"/>
      <c r="AR9" s="337"/>
      <c r="AS9" s="337"/>
      <c r="AT9" s="337"/>
      <c r="AU9" s="337"/>
      <c r="AV9" s="337"/>
      <c r="AW9" s="337"/>
      <c r="AX9" s="337"/>
      <c r="AY9" s="337"/>
      <c r="AZ9" s="337"/>
      <c r="BA9" s="337"/>
      <c r="BB9" s="337"/>
      <c r="BC9" s="337"/>
      <c r="BD9" s="337"/>
      <c r="BE9" s="337"/>
      <c r="BF9" s="337"/>
      <c r="BG9" s="337"/>
      <c r="BH9" s="337"/>
      <c r="BI9" s="337"/>
      <c r="BJ9" s="338"/>
      <c r="BK9" s="341">
        <v>0</v>
      </c>
      <c r="BL9" s="331"/>
      <c r="BM9" s="331"/>
      <c r="BN9" s="331"/>
      <c r="BO9" s="331"/>
      <c r="BP9" s="331"/>
      <c r="BQ9" s="331"/>
      <c r="BR9" s="331"/>
      <c r="BS9" s="331"/>
      <c r="BT9" s="331"/>
      <c r="BU9" s="331"/>
      <c r="BV9" s="331"/>
      <c r="BW9" s="331"/>
      <c r="BX9" s="331"/>
      <c r="BY9" s="331"/>
      <c r="BZ9" s="331"/>
      <c r="CA9" s="331"/>
      <c r="CB9" s="331"/>
      <c r="CC9" s="331"/>
      <c r="CD9" s="331"/>
      <c r="CE9" s="331"/>
      <c r="CF9" s="331"/>
      <c r="CG9" s="331"/>
      <c r="CH9" s="331"/>
      <c r="CI9" s="331"/>
      <c r="CJ9" s="331"/>
      <c r="CK9" s="331"/>
      <c r="CL9" s="331"/>
      <c r="CM9" s="331"/>
      <c r="CN9" s="331"/>
      <c r="CO9" s="331"/>
      <c r="CP9" s="331"/>
      <c r="CQ9" s="331"/>
      <c r="CR9" s="331"/>
      <c r="CS9" s="331"/>
      <c r="CT9" s="331"/>
      <c r="CU9" s="331"/>
      <c r="CV9" s="331"/>
      <c r="CW9" s="331"/>
      <c r="CX9" s="331"/>
      <c r="CY9" s="331"/>
      <c r="CZ9" s="332"/>
    </row>
    <row r="10" spans="1:104" s="217" customFormat="1" ht="14.25" customHeight="1">
      <c r="A10" s="222"/>
      <c r="B10" s="339"/>
      <c r="C10" s="339"/>
      <c r="D10" s="339"/>
      <c r="E10" s="339"/>
      <c r="F10" s="339"/>
      <c r="G10" s="339"/>
      <c r="H10" s="339"/>
      <c r="I10" s="339"/>
      <c r="J10" s="339"/>
      <c r="K10" s="339"/>
      <c r="L10" s="339"/>
      <c r="M10" s="339"/>
      <c r="N10" s="339"/>
      <c r="O10" s="339"/>
      <c r="P10" s="339"/>
      <c r="Q10" s="339"/>
      <c r="R10" s="339"/>
      <c r="S10" s="339"/>
      <c r="T10" s="339"/>
      <c r="U10" s="339"/>
      <c r="V10" s="339"/>
      <c r="W10" s="339"/>
      <c r="X10" s="339"/>
      <c r="Y10" s="339"/>
      <c r="Z10" s="339"/>
      <c r="AA10" s="339"/>
      <c r="AB10" s="339"/>
      <c r="AC10" s="339"/>
      <c r="AD10" s="339"/>
      <c r="AE10" s="339"/>
      <c r="AF10" s="339"/>
      <c r="AG10" s="339"/>
      <c r="AH10" s="339"/>
      <c r="AI10" s="339"/>
      <c r="AJ10" s="339"/>
      <c r="AK10" s="339"/>
      <c r="AL10" s="339"/>
      <c r="AM10" s="339"/>
      <c r="AN10" s="339"/>
      <c r="AO10" s="339"/>
      <c r="AP10" s="339"/>
      <c r="AQ10" s="339"/>
      <c r="AR10" s="339"/>
      <c r="AS10" s="339"/>
      <c r="AT10" s="339"/>
      <c r="AU10" s="339"/>
      <c r="AV10" s="339"/>
      <c r="AW10" s="339"/>
      <c r="AX10" s="339"/>
      <c r="AY10" s="339"/>
      <c r="AZ10" s="339"/>
      <c r="BA10" s="339"/>
      <c r="BB10" s="339"/>
      <c r="BC10" s="339"/>
      <c r="BD10" s="339"/>
      <c r="BE10" s="339"/>
      <c r="BF10" s="339"/>
      <c r="BG10" s="339"/>
      <c r="BH10" s="339"/>
      <c r="BI10" s="339"/>
      <c r="BJ10" s="340"/>
      <c r="BK10" s="333"/>
      <c r="BL10" s="334"/>
      <c r="BM10" s="334"/>
      <c r="BN10" s="334"/>
      <c r="BO10" s="334"/>
      <c r="BP10" s="334"/>
      <c r="BQ10" s="334"/>
      <c r="BR10" s="334"/>
      <c r="BS10" s="334"/>
      <c r="BT10" s="334"/>
      <c r="BU10" s="334"/>
      <c r="BV10" s="334"/>
      <c r="BW10" s="334"/>
      <c r="BX10" s="334"/>
      <c r="BY10" s="334"/>
      <c r="BZ10" s="334"/>
      <c r="CA10" s="334"/>
      <c r="CB10" s="334"/>
      <c r="CC10" s="334"/>
      <c r="CD10" s="334"/>
      <c r="CE10" s="334"/>
      <c r="CF10" s="334"/>
      <c r="CG10" s="334"/>
      <c r="CH10" s="334"/>
      <c r="CI10" s="334"/>
      <c r="CJ10" s="334"/>
      <c r="CK10" s="334"/>
      <c r="CL10" s="334"/>
      <c r="CM10" s="334"/>
      <c r="CN10" s="334"/>
      <c r="CO10" s="334"/>
      <c r="CP10" s="334"/>
      <c r="CQ10" s="334"/>
      <c r="CR10" s="334"/>
      <c r="CS10" s="334"/>
      <c r="CT10" s="334"/>
      <c r="CU10" s="334"/>
      <c r="CV10" s="334"/>
      <c r="CW10" s="334"/>
      <c r="CX10" s="334"/>
      <c r="CY10" s="334"/>
      <c r="CZ10" s="335"/>
    </row>
    <row r="11" spans="1:104" s="217" customFormat="1" ht="32.25" customHeight="1">
      <c r="A11" s="222"/>
      <c r="B11" s="324" t="s">
        <v>267</v>
      </c>
      <c r="C11" s="324"/>
      <c r="D11" s="324"/>
      <c r="E11" s="324"/>
      <c r="F11" s="324"/>
      <c r="G11" s="324"/>
      <c r="H11" s="324"/>
      <c r="I11" s="324"/>
      <c r="J11" s="324"/>
      <c r="K11" s="324"/>
      <c r="L11" s="324"/>
      <c r="M11" s="324"/>
      <c r="N11" s="324"/>
      <c r="O11" s="324"/>
      <c r="P11" s="324"/>
      <c r="Q11" s="324"/>
      <c r="R11" s="324"/>
      <c r="S11" s="324"/>
      <c r="T11" s="324"/>
      <c r="U11" s="324"/>
      <c r="V11" s="324"/>
      <c r="W11" s="324"/>
      <c r="X11" s="324"/>
      <c r="Y11" s="324"/>
      <c r="Z11" s="324"/>
      <c r="AA11" s="324"/>
      <c r="AB11" s="324"/>
      <c r="AC11" s="324"/>
      <c r="AD11" s="324"/>
      <c r="AE11" s="324"/>
      <c r="AF11" s="324"/>
      <c r="AG11" s="324"/>
      <c r="AH11" s="324"/>
      <c r="AI11" s="324"/>
      <c r="AJ11" s="324"/>
      <c r="AK11" s="324"/>
      <c r="AL11" s="324"/>
      <c r="AM11" s="324"/>
      <c r="AN11" s="324"/>
      <c r="AO11" s="324"/>
      <c r="AP11" s="324"/>
      <c r="AQ11" s="324"/>
      <c r="AR11" s="324"/>
      <c r="AS11" s="324"/>
      <c r="AT11" s="324"/>
      <c r="AU11" s="324"/>
      <c r="AV11" s="324"/>
      <c r="AW11" s="324"/>
      <c r="AX11" s="324"/>
      <c r="AY11" s="324"/>
      <c r="AZ11" s="324"/>
      <c r="BA11" s="324"/>
      <c r="BB11" s="324"/>
      <c r="BC11" s="324"/>
      <c r="BD11" s="324"/>
      <c r="BE11" s="324"/>
      <c r="BF11" s="324"/>
      <c r="BG11" s="324"/>
      <c r="BH11" s="324"/>
      <c r="BI11" s="324"/>
      <c r="BJ11" s="325"/>
      <c r="BK11" s="342">
        <v>0</v>
      </c>
      <c r="BL11" s="342"/>
      <c r="BM11" s="342"/>
      <c r="BN11" s="342"/>
      <c r="BO11" s="342"/>
      <c r="BP11" s="342"/>
      <c r="BQ11" s="342"/>
      <c r="BR11" s="342"/>
      <c r="BS11" s="342"/>
      <c r="BT11" s="342"/>
      <c r="BU11" s="342"/>
      <c r="BV11" s="342"/>
      <c r="BW11" s="342"/>
      <c r="BX11" s="342"/>
      <c r="BY11" s="342"/>
      <c r="BZ11" s="342"/>
      <c r="CA11" s="342"/>
      <c r="CB11" s="342"/>
      <c r="CC11" s="342"/>
      <c r="CD11" s="342"/>
      <c r="CE11" s="342"/>
      <c r="CF11" s="342"/>
      <c r="CG11" s="342"/>
      <c r="CH11" s="342"/>
      <c r="CI11" s="342"/>
      <c r="CJ11" s="342"/>
      <c r="CK11" s="342"/>
      <c r="CL11" s="342"/>
      <c r="CM11" s="342"/>
      <c r="CN11" s="342"/>
      <c r="CO11" s="342"/>
      <c r="CP11" s="342"/>
      <c r="CQ11" s="342"/>
      <c r="CR11" s="342"/>
      <c r="CS11" s="342"/>
      <c r="CT11" s="342"/>
      <c r="CU11" s="342"/>
      <c r="CV11" s="342"/>
      <c r="CW11" s="342"/>
      <c r="CX11" s="342"/>
      <c r="CY11" s="342"/>
      <c r="CZ11" s="342"/>
    </row>
    <row r="13" spans="1:104" s="212" customFormat="1" ht="15.75">
      <c r="A13" s="336" t="s">
        <v>348</v>
      </c>
      <c r="B13" s="336"/>
      <c r="C13" s="336"/>
      <c r="D13" s="336"/>
      <c r="E13" s="336"/>
      <c r="F13" s="336"/>
      <c r="G13" s="336"/>
      <c r="H13" s="336"/>
      <c r="I13" s="336"/>
      <c r="J13" s="336"/>
      <c r="K13" s="336"/>
      <c r="L13" s="336"/>
      <c r="M13" s="336"/>
      <c r="N13" s="336"/>
      <c r="O13" s="336"/>
      <c r="P13" s="336"/>
      <c r="Q13" s="336"/>
      <c r="R13" s="336"/>
      <c r="S13" s="336"/>
      <c r="T13" s="336"/>
      <c r="U13" s="336"/>
      <c r="V13" s="336"/>
      <c r="W13" s="336"/>
      <c r="X13" s="336"/>
      <c r="Y13" s="336"/>
      <c r="Z13" s="336"/>
      <c r="AA13" s="336"/>
      <c r="AB13" s="336"/>
      <c r="AC13" s="336"/>
      <c r="AD13" s="336"/>
      <c r="AE13" s="336"/>
      <c r="AF13" s="336"/>
      <c r="AG13" s="336"/>
      <c r="AH13" s="336"/>
      <c r="AI13" s="336"/>
      <c r="AJ13" s="336"/>
      <c r="AK13" s="336"/>
      <c r="AL13" s="336" t="s">
        <v>354</v>
      </c>
      <c r="AM13" s="336"/>
      <c r="AN13" s="336"/>
      <c r="AO13" s="336"/>
      <c r="AP13" s="336"/>
      <c r="AQ13" s="336"/>
      <c r="AR13" s="336"/>
      <c r="AS13" s="336"/>
      <c r="AT13" s="336"/>
      <c r="AU13" s="336"/>
      <c r="AV13" s="336"/>
      <c r="AW13" s="336"/>
      <c r="AX13" s="336"/>
      <c r="AY13" s="336"/>
      <c r="AZ13" s="336"/>
      <c r="BA13" s="336"/>
      <c r="BB13" s="336"/>
      <c r="BC13" s="336"/>
      <c r="BD13" s="336"/>
      <c r="BE13" s="336"/>
      <c r="BF13" s="336"/>
      <c r="BG13" s="336"/>
      <c r="BH13" s="336"/>
      <c r="BI13" s="336"/>
      <c r="BJ13" s="336"/>
      <c r="BK13" s="336"/>
      <c r="BL13" s="336"/>
      <c r="BM13" s="336"/>
      <c r="BN13" s="336"/>
      <c r="BO13" s="336"/>
      <c r="BP13" s="336"/>
      <c r="BQ13" s="336"/>
      <c r="BR13" s="336"/>
      <c r="BS13" s="336"/>
      <c r="BT13" s="336"/>
      <c r="BU13" s="336"/>
      <c r="BV13" s="336"/>
      <c r="BW13" s="329"/>
      <c r="BX13" s="329"/>
      <c r="BY13" s="329"/>
      <c r="BZ13" s="329"/>
      <c r="CA13" s="329"/>
      <c r="CB13" s="329"/>
      <c r="CC13" s="329"/>
      <c r="CD13" s="329"/>
      <c r="CE13" s="329"/>
      <c r="CF13" s="329"/>
      <c r="CG13" s="329"/>
      <c r="CH13" s="329"/>
      <c r="CI13" s="329"/>
      <c r="CJ13" s="329"/>
      <c r="CK13" s="329"/>
      <c r="CL13" s="329"/>
      <c r="CM13" s="329"/>
      <c r="CN13" s="329"/>
      <c r="CO13" s="329"/>
      <c r="CP13" s="329"/>
      <c r="CQ13" s="329"/>
      <c r="CR13" s="329"/>
      <c r="CS13" s="329"/>
      <c r="CT13" s="329"/>
      <c r="CU13" s="329"/>
      <c r="CV13" s="329"/>
      <c r="CW13" s="329"/>
      <c r="CX13" s="329"/>
      <c r="CY13" s="329"/>
      <c r="CZ13" s="329"/>
    </row>
    <row r="14" spans="1:104" s="218" customFormat="1" ht="13.5" customHeight="1">
      <c r="A14" s="312" t="s">
        <v>263</v>
      </c>
      <c r="B14" s="312"/>
      <c r="C14" s="312"/>
      <c r="D14" s="312"/>
      <c r="E14" s="312"/>
      <c r="F14" s="312"/>
      <c r="G14" s="312"/>
      <c r="H14" s="312"/>
      <c r="I14" s="312"/>
      <c r="J14" s="312"/>
      <c r="K14" s="312"/>
      <c r="L14" s="312"/>
      <c r="M14" s="312"/>
      <c r="N14" s="312"/>
      <c r="O14" s="312"/>
      <c r="P14" s="312"/>
      <c r="Q14" s="312"/>
      <c r="R14" s="312"/>
      <c r="S14" s="312"/>
      <c r="T14" s="312"/>
      <c r="U14" s="312"/>
      <c r="V14" s="312"/>
      <c r="W14" s="312"/>
      <c r="X14" s="312"/>
      <c r="Y14" s="312"/>
      <c r="Z14" s="312"/>
      <c r="AA14" s="312"/>
      <c r="AB14" s="312"/>
      <c r="AC14" s="312"/>
      <c r="AD14" s="312"/>
      <c r="AE14" s="312"/>
      <c r="AF14" s="312"/>
      <c r="AG14" s="312"/>
      <c r="AH14" s="312"/>
      <c r="AI14" s="312"/>
      <c r="AJ14" s="312"/>
      <c r="AK14" s="312"/>
      <c r="AL14" s="312" t="s">
        <v>264</v>
      </c>
      <c r="AM14" s="312"/>
      <c r="AN14" s="312"/>
      <c r="AO14" s="312"/>
      <c r="AP14" s="312"/>
      <c r="AQ14" s="312"/>
      <c r="AR14" s="312"/>
      <c r="AS14" s="312"/>
      <c r="AT14" s="312"/>
      <c r="AU14" s="312"/>
      <c r="AV14" s="312"/>
      <c r="AW14" s="312"/>
      <c r="AX14" s="312"/>
      <c r="AY14" s="312"/>
      <c r="AZ14" s="312"/>
      <c r="BA14" s="312"/>
      <c r="BB14" s="312"/>
      <c r="BC14" s="312"/>
      <c r="BD14" s="312"/>
      <c r="BE14" s="312"/>
      <c r="BF14" s="312"/>
      <c r="BG14" s="312"/>
      <c r="BH14" s="312"/>
      <c r="BI14" s="312"/>
      <c r="BJ14" s="312"/>
      <c r="BK14" s="312"/>
      <c r="BL14" s="312"/>
      <c r="BM14" s="312"/>
      <c r="BN14" s="312"/>
      <c r="BO14" s="312"/>
      <c r="BP14" s="312"/>
      <c r="BQ14" s="312"/>
      <c r="BR14" s="312"/>
      <c r="BS14" s="312"/>
      <c r="BT14" s="312"/>
      <c r="BU14" s="312"/>
      <c r="BV14" s="312"/>
      <c r="BW14" s="312" t="s">
        <v>265</v>
      </c>
      <c r="BX14" s="312"/>
      <c r="BY14" s="312"/>
      <c r="BZ14" s="312"/>
      <c r="CA14" s="312"/>
      <c r="CB14" s="312"/>
      <c r="CC14" s="312"/>
      <c r="CD14" s="312"/>
      <c r="CE14" s="312"/>
      <c r="CF14" s="312"/>
      <c r="CG14" s="312"/>
      <c r="CH14" s="312"/>
      <c r="CI14" s="312"/>
      <c r="CJ14" s="312"/>
      <c r="CK14" s="312"/>
      <c r="CL14" s="312"/>
      <c r="CM14" s="312"/>
      <c r="CN14" s="312"/>
      <c r="CO14" s="312"/>
      <c r="CP14" s="312"/>
      <c r="CQ14" s="312"/>
      <c r="CR14" s="312"/>
      <c r="CS14" s="312"/>
      <c r="CT14" s="312"/>
      <c r="CU14" s="312"/>
      <c r="CV14" s="312"/>
      <c r="CW14" s="312"/>
      <c r="CX14" s="312"/>
      <c r="CY14" s="312"/>
      <c r="CZ14" s="312"/>
    </row>
    <row r="15" ht="3" customHeight="1"/>
  </sheetData>
  <sheetProtection/>
  <mergeCells count="16">
    <mergeCell ref="A14:AK14"/>
    <mergeCell ref="AL14:BV14"/>
    <mergeCell ref="BW14:CZ14"/>
    <mergeCell ref="F5:CU5"/>
    <mergeCell ref="A13:AK13"/>
    <mergeCell ref="AL13:BV13"/>
    <mergeCell ref="BW13:CZ13"/>
    <mergeCell ref="B9:BJ10"/>
    <mergeCell ref="BK9:CZ10"/>
    <mergeCell ref="BK11:CZ11"/>
    <mergeCell ref="B11:BJ11"/>
    <mergeCell ref="A3:CZ3"/>
    <mergeCell ref="B7:AM7"/>
    <mergeCell ref="AN7:AU7"/>
    <mergeCell ref="F4:CU4"/>
    <mergeCell ref="BK7:CZ8"/>
  </mergeCells>
  <printOptions/>
  <pageMargins left="0.7874015748031497" right="0.5905511811023623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CZ27"/>
  <sheetViews>
    <sheetView view="pageBreakPreview" zoomScaleSheetLayoutView="100" zoomScalePageLayoutView="0" workbookViewId="0" topLeftCell="A10">
      <selection activeCell="EA25" sqref="EA25"/>
    </sheetView>
  </sheetViews>
  <sheetFormatPr defaultColWidth="0.875" defaultRowHeight="12.75"/>
  <cols>
    <col min="1" max="16384" width="0.875" style="214" customWidth="1"/>
  </cols>
  <sheetData>
    <row r="1" s="212" customFormat="1" ht="15.75">
      <c r="CZ1" s="213"/>
    </row>
    <row r="2" s="212" customFormat="1" ht="15.75"/>
    <row r="3" spans="1:104" s="212" customFormat="1" ht="15.75">
      <c r="A3" s="352" t="s">
        <v>255</v>
      </c>
      <c r="B3" s="352"/>
      <c r="C3" s="352"/>
      <c r="D3" s="352"/>
      <c r="E3" s="352"/>
      <c r="F3" s="352"/>
      <c r="G3" s="352"/>
      <c r="H3" s="352"/>
      <c r="I3" s="352"/>
      <c r="J3" s="352"/>
      <c r="K3" s="352"/>
      <c r="L3" s="352"/>
      <c r="M3" s="352"/>
      <c r="N3" s="352"/>
      <c r="O3" s="352"/>
      <c r="P3" s="352"/>
      <c r="Q3" s="352"/>
      <c r="R3" s="352"/>
      <c r="S3" s="352"/>
      <c r="T3" s="352"/>
      <c r="U3" s="352"/>
      <c r="V3" s="352"/>
      <c r="W3" s="352"/>
      <c r="X3" s="352"/>
      <c r="Y3" s="352"/>
      <c r="Z3" s="352"/>
      <c r="AA3" s="352"/>
      <c r="AB3" s="352"/>
      <c r="AC3" s="352"/>
      <c r="AD3" s="352"/>
      <c r="AE3" s="352"/>
      <c r="AF3" s="352"/>
      <c r="AG3" s="352"/>
      <c r="AH3" s="352"/>
      <c r="AI3" s="352"/>
      <c r="AJ3" s="352"/>
      <c r="AK3" s="352"/>
      <c r="AL3" s="352"/>
      <c r="AM3" s="352"/>
      <c r="AN3" s="352"/>
      <c r="AO3" s="352"/>
      <c r="AP3" s="352"/>
      <c r="AQ3" s="352"/>
      <c r="AR3" s="352"/>
      <c r="AS3" s="352"/>
      <c r="AT3" s="352"/>
      <c r="AU3" s="352"/>
      <c r="AV3" s="352"/>
      <c r="AW3" s="352"/>
      <c r="AX3" s="352"/>
      <c r="AY3" s="352"/>
      <c r="AZ3" s="352"/>
      <c r="BA3" s="352"/>
      <c r="BB3" s="352"/>
      <c r="BC3" s="352"/>
      <c r="BD3" s="352"/>
      <c r="BE3" s="352"/>
      <c r="BF3" s="352"/>
      <c r="BG3" s="352"/>
      <c r="BH3" s="352"/>
      <c r="BI3" s="352"/>
      <c r="BJ3" s="352"/>
      <c r="BK3" s="352"/>
      <c r="BL3" s="352"/>
      <c r="BM3" s="352"/>
      <c r="BN3" s="352"/>
      <c r="BO3" s="352"/>
      <c r="BP3" s="352"/>
      <c r="BQ3" s="352"/>
      <c r="BR3" s="352"/>
      <c r="BS3" s="352"/>
      <c r="BT3" s="352"/>
      <c r="BU3" s="352"/>
      <c r="BV3" s="352"/>
      <c r="BW3" s="352"/>
      <c r="BX3" s="352"/>
      <c r="BY3" s="352"/>
      <c r="BZ3" s="352"/>
      <c r="CA3" s="352"/>
      <c r="CB3" s="352"/>
      <c r="CC3" s="352"/>
      <c r="CD3" s="352"/>
      <c r="CE3" s="352"/>
      <c r="CF3" s="352"/>
      <c r="CG3" s="352"/>
      <c r="CH3" s="352"/>
      <c r="CI3" s="352"/>
      <c r="CJ3" s="352"/>
      <c r="CK3" s="352"/>
      <c r="CL3" s="352"/>
      <c r="CM3" s="352"/>
      <c r="CN3" s="352"/>
      <c r="CO3" s="352"/>
      <c r="CP3" s="352"/>
      <c r="CQ3" s="352"/>
      <c r="CR3" s="352"/>
      <c r="CS3" s="352"/>
      <c r="CT3" s="352"/>
      <c r="CU3" s="352"/>
      <c r="CV3" s="352"/>
      <c r="CW3" s="352"/>
      <c r="CX3" s="352"/>
      <c r="CY3" s="352"/>
      <c r="CZ3" s="352"/>
    </row>
    <row r="4" spans="1:104" s="212" customFormat="1" ht="15.75">
      <c r="A4" s="308" t="s">
        <v>256</v>
      </c>
      <c r="B4" s="308"/>
      <c r="C4" s="308"/>
      <c r="D4" s="308"/>
      <c r="E4" s="308"/>
      <c r="F4" s="308"/>
      <c r="G4" s="308"/>
      <c r="H4" s="308"/>
      <c r="I4" s="308"/>
      <c r="J4" s="308"/>
      <c r="K4" s="308"/>
      <c r="L4" s="308"/>
      <c r="M4" s="308"/>
      <c r="N4" s="308"/>
      <c r="O4" s="308"/>
      <c r="P4" s="308"/>
      <c r="Q4" s="308"/>
      <c r="R4" s="308"/>
      <c r="S4" s="308"/>
      <c r="T4" s="308"/>
      <c r="U4" s="308"/>
      <c r="V4" s="308"/>
      <c r="W4" s="308"/>
      <c r="X4" s="308"/>
      <c r="Y4" s="308"/>
      <c r="Z4" s="308"/>
      <c r="AA4" s="308"/>
      <c r="AB4" s="308"/>
      <c r="AC4" s="308"/>
      <c r="AD4" s="308"/>
      <c r="AE4" s="308"/>
      <c r="AF4" s="308"/>
      <c r="AG4" s="308"/>
      <c r="AH4" s="308"/>
      <c r="AI4" s="308"/>
      <c r="AJ4" s="308"/>
      <c r="AK4" s="308"/>
      <c r="AL4" s="308"/>
      <c r="AM4" s="308"/>
      <c r="AN4" s="308"/>
      <c r="AO4" s="308"/>
      <c r="AP4" s="308"/>
      <c r="AQ4" s="308"/>
      <c r="AR4" s="308"/>
      <c r="AS4" s="308"/>
      <c r="AT4" s="308"/>
      <c r="AU4" s="308"/>
      <c r="AV4" s="308"/>
      <c r="AW4" s="308"/>
      <c r="AX4" s="308"/>
      <c r="AY4" s="308"/>
      <c r="AZ4" s="308"/>
      <c r="BA4" s="308"/>
      <c r="BB4" s="308"/>
      <c r="BC4" s="308"/>
      <c r="BD4" s="308"/>
      <c r="BE4" s="308"/>
      <c r="BF4" s="308"/>
      <c r="BG4" s="308"/>
      <c r="BH4" s="308"/>
      <c r="BI4" s="308"/>
      <c r="BJ4" s="308"/>
      <c r="BK4" s="308"/>
      <c r="BL4" s="308"/>
      <c r="BM4" s="308"/>
      <c r="BN4" s="308"/>
      <c r="BO4" s="308"/>
      <c r="BP4" s="308"/>
      <c r="BQ4" s="308"/>
      <c r="BR4" s="308"/>
      <c r="BS4" s="308"/>
      <c r="BT4" s="308"/>
      <c r="BU4" s="308"/>
      <c r="BV4" s="308"/>
      <c r="BW4" s="308"/>
      <c r="BX4" s="308"/>
      <c r="BY4" s="308"/>
      <c r="BZ4" s="308"/>
      <c r="CA4" s="308"/>
      <c r="CB4" s="308"/>
      <c r="CC4" s="308"/>
      <c r="CD4" s="308"/>
      <c r="CE4" s="308"/>
      <c r="CF4" s="308"/>
      <c r="CG4" s="353" t="s">
        <v>369</v>
      </c>
      <c r="CH4" s="353"/>
      <c r="CI4" s="353"/>
      <c r="CJ4" s="353"/>
      <c r="CK4" s="353"/>
      <c r="CL4" s="353"/>
      <c r="CM4" s="353"/>
      <c r="CN4" s="353"/>
      <c r="CO4" s="353"/>
      <c r="CP4" s="353"/>
      <c r="CQ4" s="310" t="s">
        <v>6</v>
      </c>
      <c r="CR4" s="310"/>
      <c r="CS4" s="310"/>
      <c r="CT4" s="310"/>
      <c r="CU4" s="310"/>
      <c r="CV4" s="310"/>
      <c r="CW4" s="310"/>
      <c r="CX4" s="310"/>
      <c r="CY4" s="310"/>
      <c r="CZ4" s="310"/>
    </row>
    <row r="6" spans="6:99" ht="15.75">
      <c r="F6" s="336" t="s">
        <v>347</v>
      </c>
      <c r="G6" s="336"/>
      <c r="H6" s="336"/>
      <c r="I6" s="336"/>
      <c r="J6" s="336"/>
      <c r="K6" s="336"/>
      <c r="L6" s="336"/>
      <c r="M6" s="336"/>
      <c r="N6" s="336"/>
      <c r="O6" s="336"/>
      <c r="P6" s="336"/>
      <c r="Q6" s="336"/>
      <c r="R6" s="336"/>
      <c r="S6" s="336"/>
      <c r="T6" s="336"/>
      <c r="U6" s="336"/>
      <c r="V6" s="336"/>
      <c r="W6" s="336"/>
      <c r="X6" s="336"/>
      <c r="Y6" s="336"/>
      <c r="Z6" s="336"/>
      <c r="AA6" s="336"/>
      <c r="AB6" s="336"/>
      <c r="AC6" s="336"/>
      <c r="AD6" s="336"/>
      <c r="AE6" s="336"/>
      <c r="AF6" s="336"/>
      <c r="AG6" s="336"/>
      <c r="AH6" s="336"/>
      <c r="AI6" s="336"/>
      <c r="AJ6" s="336"/>
      <c r="AK6" s="336"/>
      <c r="AL6" s="336"/>
      <c r="AM6" s="336"/>
      <c r="AN6" s="336"/>
      <c r="AO6" s="336"/>
      <c r="AP6" s="336"/>
      <c r="AQ6" s="336"/>
      <c r="AR6" s="336"/>
      <c r="AS6" s="336"/>
      <c r="AT6" s="336"/>
      <c r="AU6" s="336"/>
      <c r="AV6" s="336"/>
      <c r="AW6" s="336"/>
      <c r="AX6" s="336"/>
      <c r="AY6" s="336"/>
      <c r="AZ6" s="336"/>
      <c r="BA6" s="336"/>
      <c r="BB6" s="336"/>
      <c r="BC6" s="336"/>
      <c r="BD6" s="336"/>
      <c r="BE6" s="336"/>
      <c r="BF6" s="336"/>
      <c r="BG6" s="336"/>
      <c r="BH6" s="336"/>
      <c r="BI6" s="336"/>
      <c r="BJ6" s="336"/>
      <c r="BK6" s="336"/>
      <c r="BL6" s="336"/>
      <c r="BM6" s="336"/>
      <c r="BN6" s="336"/>
      <c r="BO6" s="336"/>
      <c r="BP6" s="336"/>
      <c r="BQ6" s="336"/>
      <c r="BR6" s="336"/>
      <c r="BS6" s="336"/>
      <c r="BT6" s="336"/>
      <c r="BU6" s="336"/>
      <c r="BV6" s="336"/>
      <c r="BW6" s="336"/>
      <c r="BX6" s="336"/>
      <c r="BY6" s="336"/>
      <c r="BZ6" s="336"/>
      <c r="CA6" s="336"/>
      <c r="CB6" s="336"/>
      <c r="CC6" s="336"/>
      <c r="CD6" s="336"/>
      <c r="CE6" s="336"/>
      <c r="CF6" s="336"/>
      <c r="CG6" s="336"/>
      <c r="CH6" s="336"/>
      <c r="CI6" s="336"/>
      <c r="CJ6" s="336"/>
      <c r="CK6" s="336"/>
      <c r="CL6" s="336"/>
      <c r="CM6" s="336"/>
      <c r="CN6" s="336"/>
      <c r="CO6" s="336"/>
      <c r="CP6" s="336"/>
      <c r="CQ6" s="336"/>
      <c r="CR6" s="336"/>
      <c r="CS6" s="336"/>
      <c r="CT6" s="336"/>
      <c r="CU6" s="336"/>
    </row>
    <row r="7" spans="6:99" s="215" customFormat="1" ht="15" customHeight="1">
      <c r="F7" s="312" t="s">
        <v>257</v>
      </c>
      <c r="G7" s="312"/>
      <c r="H7" s="312"/>
      <c r="I7" s="312"/>
      <c r="J7" s="312"/>
      <c r="K7" s="312"/>
      <c r="L7" s="312"/>
      <c r="M7" s="312"/>
      <c r="N7" s="312"/>
      <c r="O7" s="312"/>
      <c r="P7" s="312"/>
      <c r="Q7" s="312"/>
      <c r="R7" s="312"/>
      <c r="S7" s="312"/>
      <c r="T7" s="312"/>
      <c r="U7" s="312"/>
      <c r="V7" s="312"/>
      <c r="W7" s="312"/>
      <c r="X7" s="312"/>
      <c r="Y7" s="312"/>
      <c r="Z7" s="312"/>
      <c r="AA7" s="312"/>
      <c r="AB7" s="312"/>
      <c r="AC7" s="312"/>
      <c r="AD7" s="312"/>
      <c r="AE7" s="312"/>
      <c r="AF7" s="312"/>
      <c r="AG7" s="312"/>
      <c r="AH7" s="312"/>
      <c r="AI7" s="312"/>
      <c r="AJ7" s="312"/>
      <c r="AK7" s="312"/>
      <c r="AL7" s="312"/>
      <c r="AM7" s="312"/>
      <c r="AN7" s="312"/>
      <c r="AO7" s="312"/>
      <c r="AP7" s="312"/>
      <c r="AQ7" s="312"/>
      <c r="AR7" s="312"/>
      <c r="AS7" s="312"/>
      <c r="AT7" s="312"/>
      <c r="AU7" s="312"/>
      <c r="AV7" s="312"/>
      <c r="AW7" s="312"/>
      <c r="AX7" s="312"/>
      <c r="AY7" s="312"/>
      <c r="AZ7" s="312"/>
      <c r="BA7" s="312"/>
      <c r="BB7" s="312"/>
      <c r="BC7" s="312"/>
      <c r="BD7" s="312"/>
      <c r="BE7" s="312"/>
      <c r="BF7" s="312"/>
      <c r="BG7" s="312"/>
      <c r="BH7" s="312"/>
      <c r="BI7" s="312"/>
      <c r="BJ7" s="312"/>
      <c r="BK7" s="312"/>
      <c r="BL7" s="312"/>
      <c r="BM7" s="312"/>
      <c r="BN7" s="312"/>
      <c r="BO7" s="312"/>
      <c r="BP7" s="312"/>
      <c r="BQ7" s="312"/>
      <c r="BR7" s="312"/>
      <c r="BS7" s="312"/>
      <c r="BT7" s="312"/>
      <c r="BU7" s="312"/>
      <c r="BV7" s="312"/>
      <c r="BW7" s="312"/>
      <c r="BX7" s="312"/>
      <c r="BY7" s="312"/>
      <c r="BZ7" s="312"/>
      <c r="CA7" s="312"/>
      <c r="CB7" s="312"/>
      <c r="CC7" s="312"/>
      <c r="CD7" s="312"/>
      <c r="CE7" s="312"/>
      <c r="CF7" s="312"/>
      <c r="CG7" s="312"/>
      <c r="CH7" s="312"/>
      <c r="CI7" s="312"/>
      <c r="CJ7" s="312"/>
      <c r="CK7" s="312"/>
      <c r="CL7" s="312"/>
      <c r="CM7" s="312"/>
      <c r="CN7" s="312"/>
      <c r="CO7" s="312"/>
      <c r="CP7" s="312"/>
      <c r="CQ7" s="312"/>
      <c r="CR7" s="312"/>
      <c r="CS7" s="312"/>
      <c r="CT7" s="312"/>
      <c r="CU7" s="312"/>
    </row>
    <row r="8" s="212" customFormat="1" ht="15.75"/>
    <row r="9" spans="1:104" s="217" customFormat="1" ht="46.5" customHeight="1">
      <c r="A9" s="348" t="s">
        <v>258</v>
      </c>
      <c r="B9" s="349"/>
      <c r="C9" s="349"/>
      <c r="D9" s="349"/>
      <c r="E9" s="349"/>
      <c r="F9" s="349"/>
      <c r="G9" s="349"/>
      <c r="H9" s="349"/>
      <c r="I9" s="349"/>
      <c r="J9" s="349"/>
      <c r="K9" s="349"/>
      <c r="L9" s="349"/>
      <c r="M9" s="349"/>
      <c r="N9" s="349"/>
      <c r="O9" s="349"/>
      <c r="P9" s="349"/>
      <c r="Q9" s="349"/>
      <c r="R9" s="349"/>
      <c r="S9" s="349"/>
      <c r="T9" s="349"/>
      <c r="U9" s="349"/>
      <c r="V9" s="349"/>
      <c r="W9" s="349"/>
      <c r="X9" s="349"/>
      <c r="Y9" s="349"/>
      <c r="Z9" s="349"/>
      <c r="AA9" s="349"/>
      <c r="AB9" s="350"/>
      <c r="AC9" s="348" t="s">
        <v>259</v>
      </c>
      <c r="AD9" s="349"/>
      <c r="AE9" s="349"/>
      <c r="AF9" s="349"/>
      <c r="AG9" s="349"/>
      <c r="AH9" s="349"/>
      <c r="AI9" s="349"/>
      <c r="AJ9" s="349"/>
      <c r="AK9" s="349"/>
      <c r="AL9" s="349"/>
      <c r="AM9" s="349"/>
      <c r="AN9" s="349"/>
      <c r="AO9" s="349"/>
      <c r="AP9" s="349"/>
      <c r="AQ9" s="349"/>
      <c r="AR9" s="349"/>
      <c r="AS9" s="349"/>
      <c r="AT9" s="349"/>
      <c r="AU9" s="349"/>
      <c r="AV9" s="349"/>
      <c r="AW9" s="349"/>
      <c r="AX9" s="349"/>
      <c r="AY9" s="349"/>
      <c r="AZ9" s="349"/>
      <c r="BA9" s="349"/>
      <c r="BB9" s="349"/>
      <c r="BC9" s="349"/>
      <c r="BD9" s="349"/>
      <c r="BE9" s="349"/>
      <c r="BF9" s="350"/>
      <c r="BG9" s="348" t="s">
        <v>7</v>
      </c>
      <c r="BH9" s="349"/>
      <c r="BI9" s="349"/>
      <c r="BJ9" s="349"/>
      <c r="BK9" s="349"/>
      <c r="BL9" s="349"/>
      <c r="BM9" s="349"/>
      <c r="BN9" s="349"/>
      <c r="BO9" s="349"/>
      <c r="BP9" s="349"/>
      <c r="BQ9" s="349"/>
      <c r="BR9" s="349"/>
      <c r="BS9" s="349"/>
      <c r="BT9" s="349"/>
      <c r="BU9" s="349"/>
      <c r="BV9" s="349"/>
      <c r="BW9" s="349"/>
      <c r="BX9" s="349"/>
      <c r="BY9" s="349"/>
      <c r="BZ9" s="349"/>
      <c r="CA9" s="349"/>
      <c r="CB9" s="349"/>
      <c r="CC9" s="349"/>
      <c r="CD9" s="349"/>
      <c r="CE9" s="349"/>
      <c r="CF9" s="349"/>
      <c r="CG9" s="349"/>
      <c r="CH9" s="349"/>
      <c r="CI9" s="349"/>
      <c r="CJ9" s="349"/>
      <c r="CK9" s="349"/>
      <c r="CL9" s="349"/>
      <c r="CM9" s="349"/>
      <c r="CN9" s="349"/>
      <c r="CO9" s="349"/>
      <c r="CP9" s="349"/>
      <c r="CQ9" s="349"/>
      <c r="CR9" s="349"/>
      <c r="CS9" s="349"/>
      <c r="CT9" s="349"/>
      <c r="CU9" s="349"/>
      <c r="CV9" s="349"/>
      <c r="CW9" s="349"/>
      <c r="CX9" s="349"/>
      <c r="CY9" s="349"/>
      <c r="CZ9" s="350"/>
    </row>
    <row r="10" spans="1:104" s="217" customFormat="1" ht="15">
      <c r="A10" s="351">
        <v>1</v>
      </c>
      <c r="B10" s="351"/>
      <c r="C10" s="351"/>
      <c r="D10" s="351"/>
      <c r="E10" s="351"/>
      <c r="F10" s="351"/>
      <c r="G10" s="351"/>
      <c r="H10" s="351"/>
      <c r="I10" s="351"/>
      <c r="J10" s="351"/>
      <c r="K10" s="351"/>
      <c r="L10" s="351"/>
      <c r="M10" s="351"/>
      <c r="N10" s="351"/>
      <c r="O10" s="351"/>
      <c r="P10" s="351"/>
      <c r="Q10" s="351"/>
      <c r="R10" s="351"/>
      <c r="S10" s="351"/>
      <c r="T10" s="351"/>
      <c r="U10" s="351"/>
      <c r="V10" s="351"/>
      <c r="W10" s="351"/>
      <c r="X10" s="351"/>
      <c r="Y10" s="351"/>
      <c r="Z10" s="351"/>
      <c r="AA10" s="351"/>
      <c r="AB10" s="351"/>
      <c r="AC10" s="351">
        <v>2</v>
      </c>
      <c r="AD10" s="351"/>
      <c r="AE10" s="351"/>
      <c r="AF10" s="351"/>
      <c r="AG10" s="351"/>
      <c r="AH10" s="351"/>
      <c r="AI10" s="351"/>
      <c r="AJ10" s="351"/>
      <c r="AK10" s="351"/>
      <c r="AL10" s="351"/>
      <c r="AM10" s="351"/>
      <c r="AN10" s="351"/>
      <c r="AO10" s="351"/>
      <c r="AP10" s="351"/>
      <c r="AQ10" s="351"/>
      <c r="AR10" s="351"/>
      <c r="AS10" s="351"/>
      <c r="AT10" s="351"/>
      <c r="AU10" s="351"/>
      <c r="AV10" s="351"/>
      <c r="AW10" s="351"/>
      <c r="AX10" s="351"/>
      <c r="AY10" s="351"/>
      <c r="AZ10" s="351"/>
      <c r="BA10" s="351"/>
      <c r="BB10" s="351"/>
      <c r="BC10" s="351"/>
      <c r="BD10" s="351"/>
      <c r="BE10" s="351"/>
      <c r="BF10" s="351"/>
      <c r="BG10" s="351">
        <v>3</v>
      </c>
      <c r="BH10" s="351"/>
      <c r="BI10" s="351"/>
      <c r="BJ10" s="351"/>
      <c r="BK10" s="351"/>
      <c r="BL10" s="351"/>
      <c r="BM10" s="351"/>
      <c r="BN10" s="351"/>
      <c r="BO10" s="351"/>
      <c r="BP10" s="351"/>
      <c r="BQ10" s="351"/>
      <c r="BR10" s="351"/>
      <c r="BS10" s="351"/>
      <c r="BT10" s="351"/>
      <c r="BU10" s="351"/>
      <c r="BV10" s="351"/>
      <c r="BW10" s="351"/>
      <c r="BX10" s="351"/>
      <c r="BY10" s="351"/>
      <c r="BZ10" s="351"/>
      <c r="CA10" s="351"/>
      <c r="CB10" s="351"/>
      <c r="CC10" s="351"/>
      <c r="CD10" s="351"/>
      <c r="CE10" s="351"/>
      <c r="CF10" s="351"/>
      <c r="CG10" s="351"/>
      <c r="CH10" s="351"/>
      <c r="CI10" s="351"/>
      <c r="CJ10" s="351"/>
      <c r="CK10" s="351"/>
      <c r="CL10" s="351"/>
      <c r="CM10" s="351"/>
      <c r="CN10" s="351"/>
      <c r="CO10" s="351"/>
      <c r="CP10" s="351"/>
      <c r="CQ10" s="351"/>
      <c r="CR10" s="351"/>
      <c r="CS10" s="351"/>
      <c r="CT10" s="351"/>
      <c r="CU10" s="351"/>
      <c r="CV10" s="351"/>
      <c r="CW10" s="351"/>
      <c r="CX10" s="351"/>
      <c r="CY10" s="351"/>
      <c r="CZ10" s="351"/>
    </row>
    <row r="11" spans="1:104" ht="15">
      <c r="A11" s="343" t="s">
        <v>359</v>
      </c>
      <c r="B11" s="328"/>
      <c r="C11" s="328"/>
      <c r="D11" s="328"/>
      <c r="E11" s="328"/>
      <c r="F11" s="328"/>
      <c r="G11" s="328"/>
      <c r="H11" s="328"/>
      <c r="I11" s="328"/>
      <c r="J11" s="328"/>
      <c r="K11" s="328"/>
      <c r="L11" s="328"/>
      <c r="M11" s="328"/>
      <c r="N11" s="328"/>
      <c r="O11" s="328"/>
      <c r="P11" s="328"/>
      <c r="Q11" s="328"/>
      <c r="R11" s="328"/>
      <c r="S11" s="328"/>
      <c r="T11" s="328"/>
      <c r="U11" s="328"/>
      <c r="V11" s="328"/>
      <c r="W11" s="328"/>
      <c r="X11" s="328"/>
      <c r="Y11" s="328"/>
      <c r="Z11" s="328"/>
      <c r="AA11" s="328"/>
      <c r="AB11" s="344"/>
      <c r="AC11" s="345"/>
      <c r="AD11" s="345"/>
      <c r="AE11" s="345"/>
      <c r="AF11" s="345"/>
      <c r="AG11" s="345"/>
      <c r="AH11" s="345"/>
      <c r="AI11" s="345"/>
      <c r="AJ11" s="345"/>
      <c r="AK11" s="345"/>
      <c r="AL11" s="345"/>
      <c r="AM11" s="345"/>
      <c r="AN11" s="345"/>
      <c r="AO11" s="345"/>
      <c r="AP11" s="345"/>
      <c r="AQ11" s="345"/>
      <c r="AR11" s="345"/>
      <c r="AS11" s="345"/>
      <c r="AT11" s="345"/>
      <c r="AU11" s="345"/>
      <c r="AV11" s="345"/>
      <c r="AW11" s="345"/>
      <c r="AX11" s="345"/>
      <c r="AY11" s="345"/>
      <c r="AZ11" s="345"/>
      <c r="BA11" s="345"/>
      <c r="BB11" s="345"/>
      <c r="BC11" s="345"/>
      <c r="BD11" s="345"/>
      <c r="BE11" s="345"/>
      <c r="BF11" s="345"/>
      <c r="BG11" s="346"/>
      <c r="BH11" s="346"/>
      <c r="BI11" s="346"/>
      <c r="BJ11" s="346"/>
      <c r="BK11" s="346"/>
      <c r="BL11" s="346"/>
      <c r="BM11" s="346"/>
      <c r="BN11" s="346"/>
      <c r="BO11" s="346"/>
      <c r="BP11" s="346"/>
      <c r="BQ11" s="346"/>
      <c r="BR11" s="346"/>
      <c r="BS11" s="346"/>
      <c r="BT11" s="346"/>
      <c r="BU11" s="346"/>
      <c r="BV11" s="346"/>
      <c r="BW11" s="346"/>
      <c r="BX11" s="346"/>
      <c r="BY11" s="346"/>
      <c r="BZ11" s="346"/>
      <c r="CA11" s="346"/>
      <c r="CB11" s="346"/>
      <c r="CC11" s="346"/>
      <c r="CD11" s="346"/>
      <c r="CE11" s="346"/>
      <c r="CF11" s="346"/>
      <c r="CG11" s="346"/>
      <c r="CH11" s="346"/>
      <c r="CI11" s="346"/>
      <c r="CJ11" s="346"/>
      <c r="CK11" s="346"/>
      <c r="CL11" s="346"/>
      <c r="CM11" s="346"/>
      <c r="CN11" s="346"/>
      <c r="CO11" s="346"/>
      <c r="CP11" s="346"/>
      <c r="CQ11" s="346"/>
      <c r="CR11" s="346"/>
      <c r="CS11" s="346"/>
      <c r="CT11" s="346"/>
      <c r="CU11" s="346"/>
      <c r="CV11" s="346"/>
      <c r="CW11" s="346"/>
      <c r="CX11" s="346"/>
      <c r="CY11" s="346"/>
      <c r="CZ11" s="346"/>
    </row>
    <row r="12" spans="1:104" ht="15">
      <c r="A12" s="347" t="s">
        <v>360</v>
      </c>
      <c r="B12" s="347"/>
      <c r="C12" s="347"/>
      <c r="D12" s="347"/>
      <c r="E12" s="347"/>
      <c r="F12" s="347"/>
      <c r="G12" s="347"/>
      <c r="H12" s="347"/>
      <c r="I12" s="347"/>
      <c r="J12" s="347"/>
      <c r="K12" s="347"/>
      <c r="L12" s="347"/>
      <c r="M12" s="347"/>
      <c r="N12" s="347"/>
      <c r="O12" s="347"/>
      <c r="P12" s="347"/>
      <c r="Q12" s="347"/>
      <c r="R12" s="347"/>
      <c r="S12" s="347"/>
      <c r="T12" s="347"/>
      <c r="U12" s="347"/>
      <c r="V12" s="347"/>
      <c r="W12" s="347"/>
      <c r="X12" s="347"/>
      <c r="Y12" s="347"/>
      <c r="Z12" s="347"/>
      <c r="AA12" s="347"/>
      <c r="AB12" s="347"/>
      <c r="AC12" s="345"/>
      <c r="AD12" s="345"/>
      <c r="AE12" s="345"/>
      <c r="AF12" s="345"/>
      <c r="AG12" s="345"/>
      <c r="AH12" s="345"/>
      <c r="AI12" s="345"/>
      <c r="AJ12" s="345"/>
      <c r="AK12" s="345"/>
      <c r="AL12" s="345"/>
      <c r="AM12" s="345"/>
      <c r="AN12" s="345"/>
      <c r="AO12" s="345"/>
      <c r="AP12" s="345"/>
      <c r="AQ12" s="345"/>
      <c r="AR12" s="345"/>
      <c r="AS12" s="345"/>
      <c r="AT12" s="345"/>
      <c r="AU12" s="345"/>
      <c r="AV12" s="345"/>
      <c r="AW12" s="345"/>
      <c r="AX12" s="345"/>
      <c r="AY12" s="345"/>
      <c r="AZ12" s="345"/>
      <c r="BA12" s="345"/>
      <c r="BB12" s="345"/>
      <c r="BC12" s="345"/>
      <c r="BD12" s="345"/>
      <c r="BE12" s="345"/>
      <c r="BF12" s="345"/>
      <c r="BG12" s="346"/>
      <c r="BH12" s="346"/>
      <c r="BI12" s="346"/>
      <c r="BJ12" s="346"/>
      <c r="BK12" s="346"/>
      <c r="BL12" s="346"/>
      <c r="BM12" s="346"/>
      <c r="BN12" s="346"/>
      <c r="BO12" s="346"/>
      <c r="BP12" s="346"/>
      <c r="BQ12" s="346"/>
      <c r="BR12" s="346"/>
      <c r="BS12" s="346"/>
      <c r="BT12" s="346"/>
      <c r="BU12" s="346"/>
      <c r="BV12" s="346"/>
      <c r="BW12" s="346"/>
      <c r="BX12" s="346"/>
      <c r="BY12" s="346"/>
      <c r="BZ12" s="346"/>
      <c r="CA12" s="346"/>
      <c r="CB12" s="346"/>
      <c r="CC12" s="346"/>
      <c r="CD12" s="346"/>
      <c r="CE12" s="346"/>
      <c r="CF12" s="346"/>
      <c r="CG12" s="346"/>
      <c r="CH12" s="346"/>
      <c r="CI12" s="346"/>
      <c r="CJ12" s="346"/>
      <c r="CK12" s="346"/>
      <c r="CL12" s="346"/>
      <c r="CM12" s="346"/>
      <c r="CN12" s="346"/>
      <c r="CO12" s="346"/>
      <c r="CP12" s="346"/>
      <c r="CQ12" s="346"/>
      <c r="CR12" s="346"/>
      <c r="CS12" s="346"/>
      <c r="CT12" s="346"/>
      <c r="CU12" s="346"/>
      <c r="CV12" s="346"/>
      <c r="CW12" s="346"/>
      <c r="CX12" s="346"/>
      <c r="CY12" s="346"/>
      <c r="CZ12" s="346"/>
    </row>
    <row r="13" spans="1:104" ht="15">
      <c r="A13" s="343" t="s">
        <v>361</v>
      </c>
      <c r="B13" s="328"/>
      <c r="C13" s="328"/>
      <c r="D13" s="328"/>
      <c r="E13" s="328"/>
      <c r="F13" s="328"/>
      <c r="G13" s="328"/>
      <c r="H13" s="328"/>
      <c r="I13" s="328"/>
      <c r="J13" s="328"/>
      <c r="K13" s="328"/>
      <c r="L13" s="328"/>
      <c r="M13" s="328"/>
      <c r="N13" s="328"/>
      <c r="O13" s="328"/>
      <c r="P13" s="328"/>
      <c r="Q13" s="328"/>
      <c r="R13" s="328"/>
      <c r="S13" s="328"/>
      <c r="T13" s="328"/>
      <c r="U13" s="328"/>
      <c r="V13" s="328"/>
      <c r="W13" s="328"/>
      <c r="X13" s="328"/>
      <c r="Y13" s="328"/>
      <c r="Z13" s="328"/>
      <c r="AA13" s="328"/>
      <c r="AB13" s="344"/>
      <c r="AC13" s="345"/>
      <c r="AD13" s="345"/>
      <c r="AE13" s="345"/>
      <c r="AF13" s="345"/>
      <c r="AG13" s="345"/>
      <c r="AH13" s="345"/>
      <c r="AI13" s="345"/>
      <c r="AJ13" s="345"/>
      <c r="AK13" s="345"/>
      <c r="AL13" s="345"/>
      <c r="AM13" s="345"/>
      <c r="AN13" s="345"/>
      <c r="AO13" s="345"/>
      <c r="AP13" s="345"/>
      <c r="AQ13" s="345"/>
      <c r="AR13" s="345"/>
      <c r="AS13" s="345"/>
      <c r="AT13" s="345"/>
      <c r="AU13" s="345"/>
      <c r="AV13" s="345"/>
      <c r="AW13" s="345"/>
      <c r="AX13" s="345"/>
      <c r="AY13" s="345"/>
      <c r="AZ13" s="345"/>
      <c r="BA13" s="345"/>
      <c r="BB13" s="345"/>
      <c r="BC13" s="345"/>
      <c r="BD13" s="345"/>
      <c r="BE13" s="345"/>
      <c r="BF13" s="345"/>
      <c r="BG13" s="346"/>
      <c r="BH13" s="346"/>
      <c r="BI13" s="346"/>
      <c r="BJ13" s="346"/>
      <c r="BK13" s="346"/>
      <c r="BL13" s="346"/>
      <c r="BM13" s="346"/>
      <c r="BN13" s="346"/>
      <c r="BO13" s="346"/>
      <c r="BP13" s="346"/>
      <c r="BQ13" s="346"/>
      <c r="BR13" s="346"/>
      <c r="BS13" s="346"/>
      <c r="BT13" s="346"/>
      <c r="BU13" s="346"/>
      <c r="BV13" s="346"/>
      <c r="BW13" s="346"/>
      <c r="BX13" s="346"/>
      <c r="BY13" s="346"/>
      <c r="BZ13" s="346"/>
      <c r="CA13" s="346"/>
      <c r="CB13" s="346"/>
      <c r="CC13" s="346"/>
      <c r="CD13" s="346"/>
      <c r="CE13" s="346"/>
      <c r="CF13" s="346"/>
      <c r="CG13" s="346"/>
      <c r="CH13" s="346"/>
      <c r="CI13" s="346"/>
      <c r="CJ13" s="346"/>
      <c r="CK13" s="346"/>
      <c r="CL13" s="346"/>
      <c r="CM13" s="346"/>
      <c r="CN13" s="346"/>
      <c r="CO13" s="346"/>
      <c r="CP13" s="346"/>
      <c r="CQ13" s="346"/>
      <c r="CR13" s="346"/>
      <c r="CS13" s="346"/>
      <c r="CT13" s="346"/>
      <c r="CU13" s="346"/>
      <c r="CV13" s="346"/>
      <c r="CW13" s="346"/>
      <c r="CX13" s="346"/>
      <c r="CY13" s="346"/>
      <c r="CZ13" s="346"/>
    </row>
    <row r="14" spans="1:104" ht="15">
      <c r="A14" s="347" t="s">
        <v>362</v>
      </c>
      <c r="B14" s="347"/>
      <c r="C14" s="347"/>
      <c r="D14" s="347"/>
      <c r="E14" s="347"/>
      <c r="F14" s="347"/>
      <c r="G14" s="347"/>
      <c r="H14" s="347"/>
      <c r="I14" s="347"/>
      <c r="J14" s="347"/>
      <c r="K14" s="347"/>
      <c r="L14" s="347"/>
      <c r="M14" s="347"/>
      <c r="N14" s="347"/>
      <c r="O14" s="347"/>
      <c r="P14" s="347"/>
      <c r="Q14" s="347"/>
      <c r="R14" s="347"/>
      <c r="S14" s="347"/>
      <c r="T14" s="347"/>
      <c r="U14" s="347"/>
      <c r="V14" s="347"/>
      <c r="W14" s="347"/>
      <c r="X14" s="347"/>
      <c r="Y14" s="347"/>
      <c r="Z14" s="347"/>
      <c r="AA14" s="347"/>
      <c r="AB14" s="347"/>
      <c r="AC14" s="345"/>
      <c r="AD14" s="345"/>
      <c r="AE14" s="345"/>
      <c r="AF14" s="345"/>
      <c r="AG14" s="345"/>
      <c r="AH14" s="345"/>
      <c r="AI14" s="345"/>
      <c r="AJ14" s="345"/>
      <c r="AK14" s="345"/>
      <c r="AL14" s="345"/>
      <c r="AM14" s="345"/>
      <c r="AN14" s="345"/>
      <c r="AO14" s="345"/>
      <c r="AP14" s="345"/>
      <c r="AQ14" s="345"/>
      <c r="AR14" s="345"/>
      <c r="AS14" s="345"/>
      <c r="AT14" s="345"/>
      <c r="AU14" s="345"/>
      <c r="AV14" s="345"/>
      <c r="AW14" s="345"/>
      <c r="AX14" s="345"/>
      <c r="AY14" s="345"/>
      <c r="AZ14" s="345"/>
      <c r="BA14" s="345"/>
      <c r="BB14" s="345"/>
      <c r="BC14" s="345"/>
      <c r="BD14" s="345"/>
      <c r="BE14" s="345"/>
      <c r="BF14" s="345"/>
      <c r="BG14" s="346"/>
      <c r="BH14" s="346"/>
      <c r="BI14" s="346"/>
      <c r="BJ14" s="346"/>
      <c r="BK14" s="346"/>
      <c r="BL14" s="346"/>
      <c r="BM14" s="346"/>
      <c r="BN14" s="346"/>
      <c r="BO14" s="346"/>
      <c r="BP14" s="346"/>
      <c r="BQ14" s="346"/>
      <c r="BR14" s="346"/>
      <c r="BS14" s="346"/>
      <c r="BT14" s="346"/>
      <c r="BU14" s="346"/>
      <c r="BV14" s="346"/>
      <c r="BW14" s="346"/>
      <c r="BX14" s="346"/>
      <c r="BY14" s="346"/>
      <c r="BZ14" s="346"/>
      <c r="CA14" s="346"/>
      <c r="CB14" s="346"/>
      <c r="CC14" s="346"/>
      <c r="CD14" s="346"/>
      <c r="CE14" s="346"/>
      <c r="CF14" s="346"/>
      <c r="CG14" s="346"/>
      <c r="CH14" s="346"/>
      <c r="CI14" s="346"/>
      <c r="CJ14" s="346"/>
      <c r="CK14" s="346"/>
      <c r="CL14" s="346"/>
      <c r="CM14" s="346"/>
      <c r="CN14" s="346"/>
      <c r="CO14" s="346"/>
      <c r="CP14" s="346"/>
      <c r="CQ14" s="346"/>
      <c r="CR14" s="346"/>
      <c r="CS14" s="346"/>
      <c r="CT14" s="346"/>
      <c r="CU14" s="346"/>
      <c r="CV14" s="346"/>
      <c r="CW14" s="346"/>
      <c r="CX14" s="346"/>
      <c r="CY14" s="346"/>
      <c r="CZ14" s="346"/>
    </row>
    <row r="15" spans="1:104" ht="15">
      <c r="A15" s="343" t="s">
        <v>363</v>
      </c>
      <c r="B15" s="328"/>
      <c r="C15" s="328"/>
      <c r="D15" s="328"/>
      <c r="E15" s="328"/>
      <c r="F15" s="328"/>
      <c r="G15" s="328"/>
      <c r="H15" s="328"/>
      <c r="I15" s="328"/>
      <c r="J15" s="328"/>
      <c r="K15" s="328"/>
      <c r="L15" s="328"/>
      <c r="M15" s="328"/>
      <c r="N15" s="328"/>
      <c r="O15" s="328"/>
      <c r="P15" s="328"/>
      <c r="Q15" s="328"/>
      <c r="R15" s="328"/>
      <c r="S15" s="328"/>
      <c r="T15" s="328"/>
      <c r="U15" s="328"/>
      <c r="V15" s="328"/>
      <c r="W15" s="328"/>
      <c r="X15" s="328"/>
      <c r="Y15" s="328"/>
      <c r="Z15" s="328"/>
      <c r="AA15" s="328"/>
      <c r="AB15" s="344"/>
      <c r="AC15" s="345"/>
      <c r="AD15" s="345"/>
      <c r="AE15" s="345"/>
      <c r="AF15" s="345"/>
      <c r="AG15" s="345"/>
      <c r="AH15" s="345"/>
      <c r="AI15" s="345"/>
      <c r="AJ15" s="345"/>
      <c r="AK15" s="345"/>
      <c r="AL15" s="345"/>
      <c r="AM15" s="345"/>
      <c r="AN15" s="345"/>
      <c r="AO15" s="345"/>
      <c r="AP15" s="345"/>
      <c r="AQ15" s="345"/>
      <c r="AR15" s="345"/>
      <c r="AS15" s="345"/>
      <c r="AT15" s="345"/>
      <c r="AU15" s="345"/>
      <c r="AV15" s="345"/>
      <c r="AW15" s="345"/>
      <c r="AX15" s="345"/>
      <c r="AY15" s="345"/>
      <c r="AZ15" s="345"/>
      <c r="BA15" s="345"/>
      <c r="BB15" s="345"/>
      <c r="BC15" s="345"/>
      <c r="BD15" s="345"/>
      <c r="BE15" s="345"/>
      <c r="BF15" s="345"/>
      <c r="BG15" s="346"/>
      <c r="BH15" s="346"/>
      <c r="BI15" s="346"/>
      <c r="BJ15" s="346"/>
      <c r="BK15" s="346"/>
      <c r="BL15" s="346"/>
      <c r="BM15" s="346"/>
      <c r="BN15" s="346"/>
      <c r="BO15" s="346"/>
      <c r="BP15" s="346"/>
      <c r="BQ15" s="346"/>
      <c r="BR15" s="346"/>
      <c r="BS15" s="346"/>
      <c r="BT15" s="346"/>
      <c r="BU15" s="346"/>
      <c r="BV15" s="346"/>
      <c r="BW15" s="346"/>
      <c r="BX15" s="346"/>
      <c r="BY15" s="346"/>
      <c r="BZ15" s="346"/>
      <c r="CA15" s="346"/>
      <c r="CB15" s="346"/>
      <c r="CC15" s="346"/>
      <c r="CD15" s="346"/>
      <c r="CE15" s="346"/>
      <c r="CF15" s="346"/>
      <c r="CG15" s="346"/>
      <c r="CH15" s="346"/>
      <c r="CI15" s="346"/>
      <c r="CJ15" s="346"/>
      <c r="CK15" s="346"/>
      <c r="CL15" s="346"/>
      <c r="CM15" s="346"/>
      <c r="CN15" s="346"/>
      <c r="CO15" s="346"/>
      <c r="CP15" s="346"/>
      <c r="CQ15" s="346"/>
      <c r="CR15" s="346"/>
      <c r="CS15" s="346"/>
      <c r="CT15" s="346"/>
      <c r="CU15" s="346"/>
      <c r="CV15" s="346"/>
      <c r="CW15" s="346"/>
      <c r="CX15" s="346"/>
      <c r="CY15" s="346"/>
      <c r="CZ15" s="346"/>
    </row>
    <row r="16" spans="1:104" ht="15">
      <c r="A16" s="347" t="s">
        <v>364</v>
      </c>
      <c r="B16" s="347"/>
      <c r="C16" s="347"/>
      <c r="D16" s="347"/>
      <c r="E16" s="347"/>
      <c r="F16" s="347"/>
      <c r="G16" s="347"/>
      <c r="H16" s="347"/>
      <c r="I16" s="347"/>
      <c r="J16" s="347"/>
      <c r="K16" s="347"/>
      <c r="L16" s="347"/>
      <c r="M16" s="347"/>
      <c r="N16" s="347"/>
      <c r="O16" s="347"/>
      <c r="P16" s="347"/>
      <c r="Q16" s="347"/>
      <c r="R16" s="347"/>
      <c r="S16" s="347"/>
      <c r="T16" s="347"/>
      <c r="U16" s="347"/>
      <c r="V16" s="347"/>
      <c r="W16" s="347"/>
      <c r="X16" s="347"/>
      <c r="Y16" s="347"/>
      <c r="Z16" s="347"/>
      <c r="AA16" s="347"/>
      <c r="AB16" s="347"/>
      <c r="AC16" s="345"/>
      <c r="AD16" s="345"/>
      <c r="AE16" s="345"/>
      <c r="AF16" s="345"/>
      <c r="AG16" s="345"/>
      <c r="AH16" s="345"/>
      <c r="AI16" s="345"/>
      <c r="AJ16" s="345"/>
      <c r="AK16" s="345"/>
      <c r="AL16" s="345"/>
      <c r="AM16" s="345"/>
      <c r="AN16" s="345"/>
      <c r="AO16" s="345"/>
      <c r="AP16" s="345"/>
      <c r="AQ16" s="345"/>
      <c r="AR16" s="345"/>
      <c r="AS16" s="345"/>
      <c r="AT16" s="345"/>
      <c r="AU16" s="345"/>
      <c r="AV16" s="345"/>
      <c r="AW16" s="345"/>
      <c r="AX16" s="345"/>
      <c r="AY16" s="345"/>
      <c r="AZ16" s="345"/>
      <c r="BA16" s="345"/>
      <c r="BB16" s="345"/>
      <c r="BC16" s="345"/>
      <c r="BD16" s="345"/>
      <c r="BE16" s="345"/>
      <c r="BF16" s="345"/>
      <c r="BG16" s="346"/>
      <c r="BH16" s="346"/>
      <c r="BI16" s="346"/>
      <c r="BJ16" s="346"/>
      <c r="BK16" s="346"/>
      <c r="BL16" s="346"/>
      <c r="BM16" s="346"/>
      <c r="BN16" s="346"/>
      <c r="BO16" s="346"/>
      <c r="BP16" s="346"/>
      <c r="BQ16" s="346"/>
      <c r="BR16" s="346"/>
      <c r="BS16" s="346"/>
      <c r="BT16" s="346"/>
      <c r="BU16" s="346"/>
      <c r="BV16" s="346"/>
      <c r="BW16" s="346"/>
      <c r="BX16" s="346"/>
      <c r="BY16" s="346"/>
      <c r="BZ16" s="346"/>
      <c r="CA16" s="346"/>
      <c r="CB16" s="346"/>
      <c r="CC16" s="346"/>
      <c r="CD16" s="346"/>
      <c r="CE16" s="346"/>
      <c r="CF16" s="346"/>
      <c r="CG16" s="346"/>
      <c r="CH16" s="346"/>
      <c r="CI16" s="346"/>
      <c r="CJ16" s="346"/>
      <c r="CK16" s="346"/>
      <c r="CL16" s="346"/>
      <c r="CM16" s="346"/>
      <c r="CN16" s="346"/>
      <c r="CO16" s="346"/>
      <c r="CP16" s="346"/>
      <c r="CQ16" s="346"/>
      <c r="CR16" s="346"/>
      <c r="CS16" s="346"/>
      <c r="CT16" s="346"/>
      <c r="CU16" s="346"/>
      <c r="CV16" s="346"/>
      <c r="CW16" s="346"/>
      <c r="CX16" s="346"/>
      <c r="CY16" s="346"/>
      <c r="CZ16" s="346"/>
    </row>
    <row r="17" spans="1:104" ht="15">
      <c r="A17" s="343" t="s">
        <v>365</v>
      </c>
      <c r="B17" s="328"/>
      <c r="C17" s="328"/>
      <c r="D17" s="328"/>
      <c r="E17" s="328"/>
      <c r="F17" s="328"/>
      <c r="G17" s="328"/>
      <c r="H17" s="328"/>
      <c r="I17" s="328"/>
      <c r="J17" s="328"/>
      <c r="K17" s="328"/>
      <c r="L17" s="328"/>
      <c r="M17" s="328"/>
      <c r="N17" s="328"/>
      <c r="O17" s="328"/>
      <c r="P17" s="328"/>
      <c r="Q17" s="328"/>
      <c r="R17" s="328"/>
      <c r="S17" s="328"/>
      <c r="T17" s="328"/>
      <c r="U17" s="328"/>
      <c r="V17" s="328"/>
      <c r="W17" s="328"/>
      <c r="X17" s="328"/>
      <c r="Y17" s="328"/>
      <c r="Z17" s="328"/>
      <c r="AA17" s="328"/>
      <c r="AB17" s="344"/>
      <c r="AC17" s="345"/>
      <c r="AD17" s="345"/>
      <c r="AE17" s="345"/>
      <c r="AF17" s="345"/>
      <c r="AG17" s="345"/>
      <c r="AH17" s="345"/>
      <c r="AI17" s="345"/>
      <c r="AJ17" s="345"/>
      <c r="AK17" s="345"/>
      <c r="AL17" s="345"/>
      <c r="AM17" s="345"/>
      <c r="AN17" s="345"/>
      <c r="AO17" s="345"/>
      <c r="AP17" s="345"/>
      <c r="AQ17" s="345"/>
      <c r="AR17" s="345"/>
      <c r="AS17" s="345"/>
      <c r="AT17" s="345"/>
      <c r="AU17" s="345"/>
      <c r="AV17" s="345"/>
      <c r="AW17" s="345"/>
      <c r="AX17" s="345"/>
      <c r="AY17" s="345"/>
      <c r="AZ17" s="345"/>
      <c r="BA17" s="345"/>
      <c r="BB17" s="345"/>
      <c r="BC17" s="345"/>
      <c r="BD17" s="345"/>
      <c r="BE17" s="345"/>
      <c r="BF17" s="345"/>
      <c r="BG17" s="346"/>
      <c r="BH17" s="346"/>
      <c r="BI17" s="346"/>
      <c r="BJ17" s="346"/>
      <c r="BK17" s="346"/>
      <c r="BL17" s="346"/>
      <c r="BM17" s="346"/>
      <c r="BN17" s="346"/>
      <c r="BO17" s="346"/>
      <c r="BP17" s="346"/>
      <c r="BQ17" s="346"/>
      <c r="BR17" s="346"/>
      <c r="BS17" s="346"/>
      <c r="BT17" s="346"/>
      <c r="BU17" s="346"/>
      <c r="BV17" s="346"/>
      <c r="BW17" s="346"/>
      <c r="BX17" s="346"/>
      <c r="BY17" s="346"/>
      <c r="BZ17" s="346"/>
      <c r="CA17" s="346"/>
      <c r="CB17" s="346"/>
      <c r="CC17" s="346"/>
      <c r="CD17" s="346"/>
      <c r="CE17" s="346"/>
      <c r="CF17" s="346"/>
      <c r="CG17" s="346"/>
      <c r="CH17" s="346"/>
      <c r="CI17" s="346"/>
      <c r="CJ17" s="346"/>
      <c r="CK17" s="346"/>
      <c r="CL17" s="346"/>
      <c r="CM17" s="346"/>
      <c r="CN17" s="346"/>
      <c r="CO17" s="346"/>
      <c r="CP17" s="346"/>
      <c r="CQ17" s="346"/>
      <c r="CR17" s="346"/>
      <c r="CS17" s="346"/>
      <c r="CT17" s="346"/>
      <c r="CU17" s="346"/>
      <c r="CV17" s="346"/>
      <c r="CW17" s="346"/>
      <c r="CX17" s="346"/>
      <c r="CY17" s="346"/>
      <c r="CZ17" s="346"/>
    </row>
    <row r="18" spans="1:104" ht="15">
      <c r="A18" s="347" t="s">
        <v>366</v>
      </c>
      <c r="B18" s="347"/>
      <c r="C18" s="347"/>
      <c r="D18" s="347"/>
      <c r="E18" s="347"/>
      <c r="F18" s="347"/>
      <c r="G18" s="347"/>
      <c r="H18" s="347"/>
      <c r="I18" s="347"/>
      <c r="J18" s="347"/>
      <c r="K18" s="347"/>
      <c r="L18" s="347"/>
      <c r="M18" s="347"/>
      <c r="N18" s="347"/>
      <c r="O18" s="347"/>
      <c r="P18" s="347"/>
      <c r="Q18" s="347"/>
      <c r="R18" s="347"/>
      <c r="S18" s="347"/>
      <c r="T18" s="347"/>
      <c r="U18" s="347"/>
      <c r="V18" s="347"/>
      <c r="W18" s="347"/>
      <c r="X18" s="347"/>
      <c r="Y18" s="347"/>
      <c r="Z18" s="347"/>
      <c r="AA18" s="347"/>
      <c r="AB18" s="347"/>
      <c r="AC18" s="345"/>
      <c r="AD18" s="345"/>
      <c r="AE18" s="345"/>
      <c r="AF18" s="345"/>
      <c r="AG18" s="345"/>
      <c r="AH18" s="345"/>
      <c r="AI18" s="345"/>
      <c r="AJ18" s="345"/>
      <c r="AK18" s="345"/>
      <c r="AL18" s="345"/>
      <c r="AM18" s="345"/>
      <c r="AN18" s="345"/>
      <c r="AO18" s="345"/>
      <c r="AP18" s="345"/>
      <c r="AQ18" s="345"/>
      <c r="AR18" s="345"/>
      <c r="AS18" s="345"/>
      <c r="AT18" s="345"/>
      <c r="AU18" s="345"/>
      <c r="AV18" s="345"/>
      <c r="AW18" s="345"/>
      <c r="AX18" s="345"/>
      <c r="AY18" s="345"/>
      <c r="AZ18" s="345"/>
      <c r="BA18" s="345"/>
      <c r="BB18" s="345"/>
      <c r="BC18" s="345"/>
      <c r="BD18" s="345"/>
      <c r="BE18" s="345"/>
      <c r="BF18" s="345"/>
      <c r="BG18" s="346"/>
      <c r="BH18" s="346"/>
      <c r="BI18" s="346"/>
      <c r="BJ18" s="346"/>
      <c r="BK18" s="346"/>
      <c r="BL18" s="346"/>
      <c r="BM18" s="346"/>
      <c r="BN18" s="346"/>
      <c r="BO18" s="346"/>
      <c r="BP18" s="346"/>
      <c r="BQ18" s="346"/>
      <c r="BR18" s="346"/>
      <c r="BS18" s="346"/>
      <c r="BT18" s="346"/>
      <c r="BU18" s="346"/>
      <c r="BV18" s="346"/>
      <c r="BW18" s="346"/>
      <c r="BX18" s="346"/>
      <c r="BY18" s="346"/>
      <c r="BZ18" s="346"/>
      <c r="CA18" s="346"/>
      <c r="CB18" s="346"/>
      <c r="CC18" s="346"/>
      <c r="CD18" s="346"/>
      <c r="CE18" s="346"/>
      <c r="CF18" s="346"/>
      <c r="CG18" s="346"/>
      <c r="CH18" s="346"/>
      <c r="CI18" s="346"/>
      <c r="CJ18" s="346"/>
      <c r="CK18" s="346"/>
      <c r="CL18" s="346"/>
      <c r="CM18" s="346"/>
      <c r="CN18" s="346"/>
      <c r="CO18" s="346"/>
      <c r="CP18" s="346"/>
      <c r="CQ18" s="346"/>
      <c r="CR18" s="346"/>
      <c r="CS18" s="346"/>
      <c r="CT18" s="346"/>
      <c r="CU18" s="346"/>
      <c r="CV18" s="346"/>
      <c r="CW18" s="346"/>
      <c r="CX18" s="346"/>
      <c r="CY18" s="346"/>
      <c r="CZ18" s="346"/>
    </row>
    <row r="19" spans="1:104" ht="15">
      <c r="A19" s="343" t="s">
        <v>367</v>
      </c>
      <c r="B19" s="328"/>
      <c r="C19" s="328"/>
      <c r="D19" s="328"/>
      <c r="E19" s="328"/>
      <c r="F19" s="328"/>
      <c r="G19" s="328"/>
      <c r="H19" s="328"/>
      <c r="I19" s="328"/>
      <c r="J19" s="328"/>
      <c r="K19" s="328"/>
      <c r="L19" s="328"/>
      <c r="M19" s="328"/>
      <c r="N19" s="328"/>
      <c r="O19" s="328"/>
      <c r="P19" s="328"/>
      <c r="Q19" s="328"/>
      <c r="R19" s="328"/>
      <c r="S19" s="328"/>
      <c r="T19" s="328"/>
      <c r="U19" s="328"/>
      <c r="V19" s="328"/>
      <c r="W19" s="328"/>
      <c r="X19" s="328"/>
      <c r="Y19" s="328"/>
      <c r="Z19" s="328"/>
      <c r="AA19" s="328"/>
      <c r="AB19" s="344"/>
      <c r="AC19" s="345"/>
      <c r="AD19" s="345"/>
      <c r="AE19" s="345"/>
      <c r="AF19" s="345"/>
      <c r="AG19" s="345"/>
      <c r="AH19" s="345"/>
      <c r="AI19" s="345"/>
      <c r="AJ19" s="345"/>
      <c r="AK19" s="345"/>
      <c r="AL19" s="345"/>
      <c r="AM19" s="345"/>
      <c r="AN19" s="345"/>
      <c r="AO19" s="345"/>
      <c r="AP19" s="345"/>
      <c r="AQ19" s="345"/>
      <c r="AR19" s="345"/>
      <c r="AS19" s="345"/>
      <c r="AT19" s="345"/>
      <c r="AU19" s="345"/>
      <c r="AV19" s="345"/>
      <c r="AW19" s="345"/>
      <c r="AX19" s="345"/>
      <c r="AY19" s="345"/>
      <c r="AZ19" s="345"/>
      <c r="BA19" s="345"/>
      <c r="BB19" s="345"/>
      <c r="BC19" s="345"/>
      <c r="BD19" s="345"/>
      <c r="BE19" s="345"/>
      <c r="BF19" s="345"/>
      <c r="BG19" s="346"/>
      <c r="BH19" s="346"/>
      <c r="BI19" s="346"/>
      <c r="BJ19" s="346"/>
      <c r="BK19" s="346"/>
      <c r="BL19" s="346"/>
      <c r="BM19" s="346"/>
      <c r="BN19" s="346"/>
      <c r="BO19" s="346"/>
      <c r="BP19" s="346"/>
      <c r="BQ19" s="346"/>
      <c r="BR19" s="346"/>
      <c r="BS19" s="346"/>
      <c r="BT19" s="346"/>
      <c r="BU19" s="346"/>
      <c r="BV19" s="346"/>
      <c r="BW19" s="346"/>
      <c r="BX19" s="346"/>
      <c r="BY19" s="346"/>
      <c r="BZ19" s="346"/>
      <c r="CA19" s="346"/>
      <c r="CB19" s="346"/>
      <c r="CC19" s="346"/>
      <c r="CD19" s="346"/>
      <c r="CE19" s="346"/>
      <c r="CF19" s="346"/>
      <c r="CG19" s="346"/>
      <c r="CH19" s="346"/>
      <c r="CI19" s="346"/>
      <c r="CJ19" s="346"/>
      <c r="CK19" s="346"/>
      <c r="CL19" s="346"/>
      <c r="CM19" s="346"/>
      <c r="CN19" s="346"/>
      <c r="CO19" s="346"/>
      <c r="CP19" s="346"/>
      <c r="CQ19" s="346"/>
      <c r="CR19" s="346"/>
      <c r="CS19" s="346"/>
      <c r="CT19" s="346"/>
      <c r="CU19" s="346"/>
      <c r="CV19" s="346"/>
      <c r="CW19" s="346"/>
      <c r="CX19" s="346"/>
      <c r="CY19" s="346"/>
      <c r="CZ19" s="346"/>
    </row>
    <row r="20" spans="1:104" ht="15">
      <c r="A20" s="347" t="s">
        <v>368</v>
      </c>
      <c r="B20" s="347"/>
      <c r="C20" s="347"/>
      <c r="D20" s="347"/>
      <c r="E20" s="347"/>
      <c r="F20" s="347"/>
      <c r="G20" s="347"/>
      <c r="H20" s="347"/>
      <c r="I20" s="347"/>
      <c r="J20" s="347"/>
      <c r="K20" s="347"/>
      <c r="L20" s="347"/>
      <c r="M20" s="347"/>
      <c r="N20" s="347"/>
      <c r="O20" s="347"/>
      <c r="P20" s="347"/>
      <c r="Q20" s="347"/>
      <c r="R20" s="347"/>
      <c r="S20" s="347"/>
      <c r="T20" s="347"/>
      <c r="U20" s="347"/>
      <c r="V20" s="347"/>
      <c r="W20" s="347"/>
      <c r="X20" s="347"/>
      <c r="Y20" s="347"/>
      <c r="Z20" s="347"/>
      <c r="AA20" s="347"/>
      <c r="AB20" s="347"/>
      <c r="AC20" s="345">
        <v>0</v>
      </c>
      <c r="AD20" s="345"/>
      <c r="AE20" s="345"/>
      <c r="AF20" s="345"/>
      <c r="AG20" s="345"/>
      <c r="AH20" s="345"/>
      <c r="AI20" s="345"/>
      <c r="AJ20" s="345"/>
      <c r="AK20" s="345"/>
      <c r="AL20" s="345"/>
      <c r="AM20" s="345"/>
      <c r="AN20" s="345"/>
      <c r="AO20" s="345"/>
      <c r="AP20" s="345"/>
      <c r="AQ20" s="345"/>
      <c r="AR20" s="345"/>
      <c r="AS20" s="345"/>
      <c r="AT20" s="345"/>
      <c r="AU20" s="345"/>
      <c r="AV20" s="345"/>
      <c r="AW20" s="345"/>
      <c r="AX20" s="345"/>
      <c r="AY20" s="345"/>
      <c r="AZ20" s="345"/>
      <c r="BA20" s="345"/>
      <c r="BB20" s="345"/>
      <c r="BC20" s="345"/>
      <c r="BD20" s="345"/>
      <c r="BE20" s="345"/>
      <c r="BF20" s="345"/>
      <c r="BG20" s="346">
        <v>478</v>
      </c>
      <c r="BH20" s="346"/>
      <c r="BI20" s="346"/>
      <c r="BJ20" s="346"/>
      <c r="BK20" s="346"/>
      <c r="BL20" s="346"/>
      <c r="BM20" s="346"/>
      <c r="BN20" s="346"/>
      <c r="BO20" s="346"/>
      <c r="BP20" s="346"/>
      <c r="BQ20" s="346"/>
      <c r="BR20" s="346"/>
      <c r="BS20" s="346"/>
      <c r="BT20" s="346"/>
      <c r="BU20" s="346"/>
      <c r="BV20" s="346"/>
      <c r="BW20" s="346"/>
      <c r="BX20" s="346"/>
      <c r="BY20" s="346"/>
      <c r="BZ20" s="346"/>
      <c r="CA20" s="346"/>
      <c r="CB20" s="346"/>
      <c r="CC20" s="346"/>
      <c r="CD20" s="346"/>
      <c r="CE20" s="346"/>
      <c r="CF20" s="346"/>
      <c r="CG20" s="346"/>
      <c r="CH20" s="346"/>
      <c r="CI20" s="346"/>
      <c r="CJ20" s="346"/>
      <c r="CK20" s="346"/>
      <c r="CL20" s="346"/>
      <c r="CM20" s="346"/>
      <c r="CN20" s="346"/>
      <c r="CO20" s="346"/>
      <c r="CP20" s="346"/>
      <c r="CQ20" s="346"/>
      <c r="CR20" s="346"/>
      <c r="CS20" s="346"/>
      <c r="CT20" s="346"/>
      <c r="CU20" s="346"/>
      <c r="CV20" s="346"/>
      <c r="CW20" s="346"/>
      <c r="CX20" s="346"/>
      <c r="CY20" s="346"/>
      <c r="CZ20" s="346"/>
    </row>
    <row r="21" spans="1:104" ht="15">
      <c r="A21" s="343" t="s">
        <v>358</v>
      </c>
      <c r="B21" s="328"/>
      <c r="C21" s="328"/>
      <c r="D21" s="328"/>
      <c r="E21" s="328"/>
      <c r="F21" s="328"/>
      <c r="G21" s="328"/>
      <c r="H21" s="328"/>
      <c r="I21" s="328"/>
      <c r="J21" s="328"/>
      <c r="K21" s="328"/>
      <c r="L21" s="328"/>
      <c r="M21" s="328"/>
      <c r="N21" s="328"/>
      <c r="O21" s="328"/>
      <c r="P21" s="328"/>
      <c r="Q21" s="328"/>
      <c r="R21" s="328"/>
      <c r="S21" s="328"/>
      <c r="T21" s="328"/>
      <c r="U21" s="328"/>
      <c r="V21" s="328"/>
      <c r="W21" s="328"/>
      <c r="X21" s="328"/>
      <c r="Y21" s="328"/>
      <c r="Z21" s="328"/>
      <c r="AA21" s="328"/>
      <c r="AB21" s="344"/>
      <c r="AC21" s="345">
        <v>0</v>
      </c>
      <c r="AD21" s="345"/>
      <c r="AE21" s="345"/>
      <c r="AF21" s="345"/>
      <c r="AG21" s="345"/>
      <c r="AH21" s="345"/>
      <c r="AI21" s="345"/>
      <c r="AJ21" s="345"/>
      <c r="AK21" s="345"/>
      <c r="AL21" s="345"/>
      <c r="AM21" s="345"/>
      <c r="AN21" s="345"/>
      <c r="AO21" s="345"/>
      <c r="AP21" s="345"/>
      <c r="AQ21" s="345"/>
      <c r="AR21" s="345"/>
      <c r="AS21" s="345"/>
      <c r="AT21" s="345"/>
      <c r="AU21" s="345"/>
      <c r="AV21" s="345"/>
      <c r="AW21" s="345"/>
      <c r="AX21" s="345"/>
      <c r="AY21" s="345"/>
      <c r="AZ21" s="345"/>
      <c r="BA21" s="345"/>
      <c r="BB21" s="345"/>
      <c r="BC21" s="345"/>
      <c r="BD21" s="345"/>
      <c r="BE21" s="345"/>
      <c r="BF21" s="345"/>
      <c r="BG21" s="346">
        <v>478</v>
      </c>
      <c r="BH21" s="346"/>
      <c r="BI21" s="346"/>
      <c r="BJ21" s="346"/>
      <c r="BK21" s="346"/>
      <c r="BL21" s="346"/>
      <c r="BM21" s="346"/>
      <c r="BN21" s="346"/>
      <c r="BO21" s="346"/>
      <c r="BP21" s="346"/>
      <c r="BQ21" s="346"/>
      <c r="BR21" s="346"/>
      <c r="BS21" s="346"/>
      <c r="BT21" s="346"/>
      <c r="BU21" s="346"/>
      <c r="BV21" s="346"/>
      <c r="BW21" s="346"/>
      <c r="BX21" s="346"/>
      <c r="BY21" s="346"/>
      <c r="BZ21" s="346"/>
      <c r="CA21" s="346"/>
      <c r="CB21" s="346"/>
      <c r="CC21" s="346"/>
      <c r="CD21" s="346"/>
      <c r="CE21" s="346"/>
      <c r="CF21" s="346"/>
      <c r="CG21" s="346"/>
      <c r="CH21" s="346"/>
      <c r="CI21" s="346"/>
      <c r="CJ21" s="346"/>
      <c r="CK21" s="346"/>
      <c r="CL21" s="346"/>
      <c r="CM21" s="346"/>
      <c r="CN21" s="346"/>
      <c r="CO21" s="346"/>
      <c r="CP21" s="346"/>
      <c r="CQ21" s="346"/>
      <c r="CR21" s="346"/>
      <c r="CS21" s="346"/>
      <c r="CT21" s="346"/>
      <c r="CU21" s="346"/>
      <c r="CV21" s="346"/>
      <c r="CW21" s="346"/>
      <c r="CX21" s="346"/>
      <c r="CY21" s="346"/>
      <c r="CZ21" s="346"/>
    </row>
    <row r="22" spans="1:104" ht="15">
      <c r="A22" s="347" t="s">
        <v>357</v>
      </c>
      <c r="B22" s="347"/>
      <c r="C22" s="347"/>
      <c r="D22" s="347"/>
      <c r="E22" s="347"/>
      <c r="F22" s="347"/>
      <c r="G22" s="347"/>
      <c r="H22" s="347"/>
      <c r="I22" s="347"/>
      <c r="J22" s="347"/>
      <c r="K22" s="347"/>
      <c r="L22" s="347"/>
      <c r="M22" s="347"/>
      <c r="N22" s="347"/>
      <c r="O22" s="347"/>
      <c r="P22" s="347"/>
      <c r="Q22" s="347"/>
      <c r="R22" s="347"/>
      <c r="S22" s="347"/>
      <c r="T22" s="347"/>
      <c r="U22" s="347"/>
      <c r="V22" s="347"/>
      <c r="W22" s="347"/>
      <c r="X22" s="347"/>
      <c r="Y22" s="347"/>
      <c r="Z22" s="347"/>
      <c r="AA22" s="347"/>
      <c r="AB22" s="347"/>
      <c r="AC22" s="345">
        <v>0</v>
      </c>
      <c r="AD22" s="345"/>
      <c r="AE22" s="345"/>
      <c r="AF22" s="345"/>
      <c r="AG22" s="345"/>
      <c r="AH22" s="345"/>
      <c r="AI22" s="345"/>
      <c r="AJ22" s="345"/>
      <c r="AK22" s="345"/>
      <c r="AL22" s="345"/>
      <c r="AM22" s="345"/>
      <c r="AN22" s="345"/>
      <c r="AO22" s="345"/>
      <c r="AP22" s="345"/>
      <c r="AQ22" s="345"/>
      <c r="AR22" s="345"/>
      <c r="AS22" s="345"/>
      <c r="AT22" s="345"/>
      <c r="AU22" s="345"/>
      <c r="AV22" s="345"/>
      <c r="AW22" s="345"/>
      <c r="AX22" s="345"/>
      <c r="AY22" s="345"/>
      <c r="AZ22" s="345"/>
      <c r="BA22" s="345"/>
      <c r="BB22" s="345"/>
      <c r="BC22" s="345"/>
      <c r="BD22" s="345"/>
      <c r="BE22" s="345"/>
      <c r="BF22" s="345"/>
      <c r="BG22" s="346">
        <v>509</v>
      </c>
      <c r="BH22" s="346"/>
      <c r="BI22" s="346"/>
      <c r="BJ22" s="346"/>
      <c r="BK22" s="346"/>
      <c r="BL22" s="346"/>
      <c r="BM22" s="346"/>
      <c r="BN22" s="346"/>
      <c r="BO22" s="346"/>
      <c r="BP22" s="346"/>
      <c r="BQ22" s="346"/>
      <c r="BR22" s="346"/>
      <c r="BS22" s="346"/>
      <c r="BT22" s="346"/>
      <c r="BU22" s="346"/>
      <c r="BV22" s="346"/>
      <c r="BW22" s="346"/>
      <c r="BX22" s="346"/>
      <c r="BY22" s="346"/>
      <c r="BZ22" s="346"/>
      <c r="CA22" s="346"/>
      <c r="CB22" s="346"/>
      <c r="CC22" s="346"/>
      <c r="CD22" s="346"/>
      <c r="CE22" s="346"/>
      <c r="CF22" s="346"/>
      <c r="CG22" s="346"/>
      <c r="CH22" s="346"/>
      <c r="CI22" s="346"/>
      <c r="CJ22" s="346"/>
      <c r="CK22" s="346"/>
      <c r="CL22" s="346"/>
      <c r="CM22" s="346"/>
      <c r="CN22" s="346"/>
      <c r="CO22" s="346"/>
      <c r="CP22" s="346"/>
      <c r="CQ22" s="346"/>
      <c r="CR22" s="346"/>
      <c r="CS22" s="346"/>
      <c r="CT22" s="346"/>
      <c r="CU22" s="346"/>
      <c r="CV22" s="346"/>
      <c r="CW22" s="346"/>
      <c r="CX22" s="346"/>
      <c r="CY22" s="346"/>
      <c r="CZ22" s="346"/>
    </row>
    <row r="24" spans="1:104" s="212" customFormat="1" ht="15.75">
      <c r="A24" s="336" t="s">
        <v>350</v>
      </c>
      <c r="B24" s="336"/>
      <c r="C24" s="336"/>
      <c r="D24" s="336"/>
      <c r="E24" s="336"/>
      <c r="F24" s="336"/>
      <c r="G24" s="336"/>
      <c r="H24" s="336"/>
      <c r="I24" s="336"/>
      <c r="J24" s="336"/>
      <c r="K24" s="336"/>
      <c r="L24" s="336"/>
      <c r="M24" s="336"/>
      <c r="N24" s="336"/>
      <c r="O24" s="336"/>
      <c r="P24" s="336"/>
      <c r="Q24" s="336"/>
      <c r="R24" s="336"/>
      <c r="S24" s="336"/>
      <c r="T24" s="336"/>
      <c r="U24" s="336"/>
      <c r="V24" s="336"/>
      <c r="W24" s="336"/>
      <c r="X24" s="336"/>
      <c r="Y24" s="336"/>
      <c r="Z24" s="336"/>
      <c r="AA24" s="336"/>
      <c r="AB24" s="336"/>
      <c r="AC24" s="336"/>
      <c r="AD24" s="336"/>
      <c r="AE24" s="336"/>
      <c r="AF24" s="336"/>
      <c r="AG24" s="336"/>
      <c r="AH24" s="336"/>
      <c r="AI24" s="336"/>
      <c r="AJ24" s="336"/>
      <c r="AK24" s="336"/>
      <c r="AL24" s="336" t="s">
        <v>355</v>
      </c>
      <c r="AM24" s="336"/>
      <c r="AN24" s="336"/>
      <c r="AO24" s="336"/>
      <c r="AP24" s="336"/>
      <c r="AQ24" s="336"/>
      <c r="AR24" s="336"/>
      <c r="AS24" s="336"/>
      <c r="AT24" s="336"/>
      <c r="AU24" s="336"/>
      <c r="AV24" s="336"/>
      <c r="AW24" s="336"/>
      <c r="AX24" s="336"/>
      <c r="AY24" s="336"/>
      <c r="AZ24" s="336"/>
      <c r="BA24" s="336"/>
      <c r="BB24" s="336"/>
      <c r="BC24" s="336"/>
      <c r="BD24" s="336"/>
      <c r="BE24" s="336"/>
      <c r="BF24" s="336"/>
      <c r="BG24" s="336"/>
      <c r="BH24" s="336"/>
      <c r="BI24" s="336"/>
      <c r="BJ24" s="336"/>
      <c r="BK24" s="336"/>
      <c r="BL24" s="336"/>
      <c r="BM24" s="336"/>
      <c r="BN24" s="336"/>
      <c r="BO24" s="336"/>
      <c r="BP24" s="336"/>
      <c r="BQ24" s="336"/>
      <c r="BR24" s="336"/>
      <c r="BS24" s="336"/>
      <c r="BT24" s="336"/>
      <c r="BU24" s="336"/>
      <c r="BV24" s="336"/>
      <c r="BW24" s="329"/>
      <c r="BX24" s="329"/>
      <c r="BY24" s="329"/>
      <c r="BZ24" s="329"/>
      <c r="CA24" s="329"/>
      <c r="CB24" s="329"/>
      <c r="CC24" s="329"/>
      <c r="CD24" s="329"/>
      <c r="CE24" s="329"/>
      <c r="CF24" s="329"/>
      <c r="CG24" s="329"/>
      <c r="CH24" s="329"/>
      <c r="CI24" s="329"/>
      <c r="CJ24" s="329"/>
      <c r="CK24" s="329"/>
      <c r="CL24" s="329"/>
      <c r="CM24" s="329"/>
      <c r="CN24" s="329"/>
      <c r="CO24" s="329"/>
      <c r="CP24" s="329"/>
      <c r="CQ24" s="329"/>
      <c r="CR24" s="329"/>
      <c r="CS24" s="329"/>
      <c r="CT24" s="329"/>
      <c r="CU24" s="329"/>
      <c r="CV24" s="329"/>
      <c r="CW24" s="329"/>
      <c r="CX24" s="329"/>
      <c r="CY24" s="329"/>
      <c r="CZ24" s="329"/>
    </row>
    <row r="25" spans="1:104" s="218" customFormat="1" ht="13.5" customHeight="1">
      <c r="A25" s="312" t="s">
        <v>263</v>
      </c>
      <c r="B25" s="312"/>
      <c r="C25" s="312"/>
      <c r="D25" s="312"/>
      <c r="E25" s="312"/>
      <c r="F25" s="312"/>
      <c r="G25" s="312"/>
      <c r="H25" s="312"/>
      <c r="I25" s="312"/>
      <c r="J25" s="312"/>
      <c r="K25" s="312"/>
      <c r="L25" s="312"/>
      <c r="M25" s="312"/>
      <c r="N25" s="312"/>
      <c r="O25" s="312"/>
      <c r="P25" s="312"/>
      <c r="Q25" s="312"/>
      <c r="R25" s="312"/>
      <c r="S25" s="312"/>
      <c r="T25" s="312"/>
      <c r="U25" s="312"/>
      <c r="V25" s="312"/>
      <c r="W25" s="312"/>
      <c r="X25" s="312"/>
      <c r="Y25" s="312"/>
      <c r="Z25" s="312"/>
      <c r="AA25" s="312"/>
      <c r="AB25" s="312"/>
      <c r="AC25" s="312"/>
      <c r="AD25" s="312"/>
      <c r="AE25" s="312"/>
      <c r="AF25" s="312"/>
      <c r="AG25" s="312"/>
      <c r="AH25" s="312"/>
      <c r="AI25" s="312"/>
      <c r="AJ25" s="312"/>
      <c r="AK25" s="312"/>
      <c r="AL25" s="312" t="s">
        <v>264</v>
      </c>
      <c r="AM25" s="312"/>
      <c r="AN25" s="312"/>
      <c r="AO25" s="312"/>
      <c r="AP25" s="312"/>
      <c r="AQ25" s="312"/>
      <c r="AR25" s="312"/>
      <c r="AS25" s="312"/>
      <c r="AT25" s="312"/>
      <c r="AU25" s="312"/>
      <c r="AV25" s="312"/>
      <c r="AW25" s="312"/>
      <c r="AX25" s="312"/>
      <c r="AY25" s="312"/>
      <c r="AZ25" s="312"/>
      <c r="BA25" s="312"/>
      <c r="BB25" s="312"/>
      <c r="BC25" s="312"/>
      <c r="BD25" s="312"/>
      <c r="BE25" s="312"/>
      <c r="BF25" s="312"/>
      <c r="BG25" s="312"/>
      <c r="BH25" s="312"/>
      <c r="BI25" s="312"/>
      <c r="BJ25" s="312"/>
      <c r="BK25" s="312"/>
      <c r="BL25" s="312"/>
      <c r="BM25" s="312"/>
      <c r="BN25" s="312"/>
      <c r="BO25" s="312"/>
      <c r="BP25" s="312"/>
      <c r="BQ25" s="312"/>
      <c r="BR25" s="312"/>
      <c r="BS25" s="312"/>
      <c r="BT25" s="312"/>
      <c r="BU25" s="312"/>
      <c r="BV25" s="312"/>
      <c r="BW25" s="312" t="s">
        <v>265</v>
      </c>
      <c r="BX25" s="312"/>
      <c r="BY25" s="312"/>
      <c r="BZ25" s="312"/>
      <c r="CA25" s="312"/>
      <c r="CB25" s="312"/>
      <c r="CC25" s="312"/>
      <c r="CD25" s="312"/>
      <c r="CE25" s="312"/>
      <c r="CF25" s="312"/>
      <c r="CG25" s="312"/>
      <c r="CH25" s="312"/>
      <c r="CI25" s="312"/>
      <c r="CJ25" s="312"/>
      <c r="CK25" s="312"/>
      <c r="CL25" s="312"/>
      <c r="CM25" s="312"/>
      <c r="CN25" s="312"/>
      <c r="CO25" s="312"/>
      <c r="CP25" s="312"/>
      <c r="CQ25" s="312"/>
      <c r="CR25" s="312"/>
      <c r="CS25" s="312"/>
      <c r="CT25" s="312"/>
      <c r="CU25" s="312"/>
      <c r="CV25" s="312"/>
      <c r="CW25" s="312"/>
      <c r="CX25" s="312"/>
      <c r="CY25" s="312"/>
      <c r="CZ25" s="312"/>
    </row>
    <row r="26" spans="1:28" ht="15">
      <c r="A26" s="219"/>
      <c r="B26" s="219"/>
      <c r="C26" s="219"/>
      <c r="D26" s="219"/>
      <c r="E26" s="219"/>
      <c r="F26" s="219"/>
      <c r="G26" s="219"/>
      <c r="H26" s="219"/>
      <c r="I26" s="219"/>
      <c r="J26" s="219"/>
      <c r="K26" s="219"/>
      <c r="L26" s="219"/>
      <c r="M26" s="219"/>
      <c r="N26" s="219"/>
      <c r="O26" s="219"/>
      <c r="P26" s="219"/>
      <c r="Q26" s="219"/>
      <c r="R26" s="219"/>
      <c r="S26" s="219"/>
      <c r="T26" s="219"/>
      <c r="U26" s="219"/>
      <c r="V26" s="219"/>
      <c r="W26" s="219"/>
      <c r="X26" s="219"/>
      <c r="Y26" s="219"/>
      <c r="Z26" s="219"/>
      <c r="AA26" s="219"/>
      <c r="AB26" s="219"/>
    </row>
    <row r="27" s="220" customFormat="1" ht="15" customHeight="1">
      <c r="F27" s="221" t="s">
        <v>266</v>
      </c>
    </row>
  </sheetData>
  <sheetProtection/>
  <mergeCells count="54">
    <mergeCell ref="A3:CZ3"/>
    <mergeCell ref="A4:CF4"/>
    <mergeCell ref="CG4:CP4"/>
    <mergeCell ref="CQ4:CZ4"/>
    <mergeCell ref="F6:CU6"/>
    <mergeCell ref="F7:CU7"/>
    <mergeCell ref="A9:AB9"/>
    <mergeCell ref="AC9:BF9"/>
    <mergeCell ref="BG9:CZ9"/>
    <mergeCell ref="A10:AB10"/>
    <mergeCell ref="AC10:BF10"/>
    <mergeCell ref="BG10:CZ10"/>
    <mergeCell ref="A11:AB11"/>
    <mergeCell ref="AC11:BF11"/>
    <mergeCell ref="BG11:CZ11"/>
    <mergeCell ref="A12:AB12"/>
    <mergeCell ref="AC12:BF12"/>
    <mergeCell ref="BG12:CZ12"/>
    <mergeCell ref="A13:AB13"/>
    <mergeCell ref="AC13:BF13"/>
    <mergeCell ref="BG13:CZ13"/>
    <mergeCell ref="A14:AB14"/>
    <mergeCell ref="AC14:BF14"/>
    <mergeCell ref="BG14:CZ14"/>
    <mergeCell ref="A15:AB15"/>
    <mergeCell ref="AC15:BF15"/>
    <mergeCell ref="BG15:CZ15"/>
    <mergeCell ref="A16:AB16"/>
    <mergeCell ref="AC16:BF16"/>
    <mergeCell ref="BG16:CZ16"/>
    <mergeCell ref="A17:AB17"/>
    <mergeCell ref="AC17:BF17"/>
    <mergeCell ref="BG17:CZ17"/>
    <mergeCell ref="A18:AB18"/>
    <mergeCell ref="AC18:BF18"/>
    <mergeCell ref="BG18:CZ18"/>
    <mergeCell ref="A19:AB19"/>
    <mergeCell ref="AC19:BF19"/>
    <mergeCell ref="BG19:CZ19"/>
    <mergeCell ref="A20:AB20"/>
    <mergeCell ref="AC20:BF20"/>
    <mergeCell ref="BG20:CZ20"/>
    <mergeCell ref="A21:AB21"/>
    <mergeCell ref="AC21:BF21"/>
    <mergeCell ref="BG21:CZ21"/>
    <mergeCell ref="A22:AB22"/>
    <mergeCell ref="AC22:BF22"/>
    <mergeCell ref="BG22:CZ22"/>
    <mergeCell ref="A24:AK24"/>
    <mergeCell ref="AL24:BV24"/>
    <mergeCell ref="BW24:CZ24"/>
    <mergeCell ref="A25:AK25"/>
    <mergeCell ref="AL25:BV25"/>
    <mergeCell ref="BW25:CZ25"/>
  </mergeCells>
  <printOptions/>
  <pageMargins left="0.7874015748031497" right="0.5905511811023623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FA18"/>
  <sheetViews>
    <sheetView view="pageBreakPreview" zoomScaleSheetLayoutView="100" zoomScalePageLayoutView="0" workbookViewId="0" topLeftCell="A7">
      <selection activeCell="BE12" sqref="BE12:CZ13"/>
    </sheetView>
  </sheetViews>
  <sheetFormatPr defaultColWidth="0.875" defaultRowHeight="12.75"/>
  <cols>
    <col min="1" max="16384" width="0.875" style="214" customWidth="1"/>
  </cols>
  <sheetData>
    <row r="1" s="212" customFormat="1" ht="15.75">
      <c r="CZ1" s="213"/>
    </row>
    <row r="2" s="212" customFormat="1" ht="6" customHeight="1">
      <c r="CZ2" s="213"/>
    </row>
    <row r="3" s="220" customFormat="1" ht="11.25" customHeight="1">
      <c r="CZ3" s="230" t="s">
        <v>280</v>
      </c>
    </row>
    <row r="4" s="212" customFormat="1" ht="15.75"/>
    <row r="5" spans="1:104" s="212" customFormat="1" ht="46.5" customHeight="1">
      <c r="A5" s="326" t="s">
        <v>279</v>
      </c>
      <c r="B5" s="326"/>
      <c r="C5" s="326"/>
      <c r="D5" s="326"/>
      <c r="E5" s="326"/>
      <c r="F5" s="326"/>
      <c r="G5" s="326"/>
      <c r="H5" s="326"/>
      <c r="I5" s="326"/>
      <c r="J5" s="326"/>
      <c r="K5" s="326"/>
      <c r="L5" s="326"/>
      <c r="M5" s="326"/>
      <c r="N5" s="326"/>
      <c r="O5" s="326"/>
      <c r="P5" s="326"/>
      <c r="Q5" s="326"/>
      <c r="R5" s="326"/>
      <c r="S5" s="326"/>
      <c r="T5" s="326"/>
      <c r="U5" s="326"/>
      <c r="V5" s="326"/>
      <c r="W5" s="326"/>
      <c r="X5" s="326"/>
      <c r="Y5" s="326"/>
      <c r="Z5" s="326"/>
      <c r="AA5" s="326"/>
      <c r="AB5" s="326"/>
      <c r="AC5" s="326"/>
      <c r="AD5" s="326"/>
      <c r="AE5" s="326"/>
      <c r="AF5" s="326"/>
      <c r="AG5" s="326"/>
      <c r="AH5" s="326"/>
      <c r="AI5" s="326"/>
      <c r="AJ5" s="326"/>
      <c r="AK5" s="326"/>
      <c r="AL5" s="326"/>
      <c r="AM5" s="326"/>
      <c r="AN5" s="326"/>
      <c r="AO5" s="326"/>
      <c r="AP5" s="326"/>
      <c r="AQ5" s="326"/>
      <c r="AR5" s="326"/>
      <c r="AS5" s="326"/>
      <c r="AT5" s="326"/>
      <c r="AU5" s="326"/>
      <c r="AV5" s="326"/>
      <c r="AW5" s="326"/>
      <c r="AX5" s="326"/>
      <c r="AY5" s="326"/>
      <c r="AZ5" s="326"/>
      <c r="BA5" s="326"/>
      <c r="BB5" s="326"/>
      <c r="BC5" s="326"/>
      <c r="BD5" s="326"/>
      <c r="BE5" s="326"/>
      <c r="BF5" s="326"/>
      <c r="BG5" s="326"/>
      <c r="BH5" s="326"/>
      <c r="BI5" s="326"/>
      <c r="BJ5" s="326"/>
      <c r="BK5" s="326"/>
      <c r="BL5" s="326"/>
      <c r="BM5" s="326"/>
      <c r="BN5" s="326"/>
      <c r="BO5" s="326"/>
      <c r="BP5" s="326"/>
      <c r="BQ5" s="326"/>
      <c r="BR5" s="326"/>
      <c r="BS5" s="326"/>
      <c r="BT5" s="326"/>
      <c r="BU5" s="326"/>
      <c r="BV5" s="326"/>
      <c r="BW5" s="326"/>
      <c r="BX5" s="326"/>
      <c r="BY5" s="326"/>
      <c r="BZ5" s="326"/>
      <c r="CA5" s="326"/>
      <c r="CB5" s="326"/>
      <c r="CC5" s="326"/>
      <c r="CD5" s="326"/>
      <c r="CE5" s="326"/>
      <c r="CF5" s="326"/>
      <c r="CG5" s="326"/>
      <c r="CH5" s="326"/>
      <c r="CI5" s="326"/>
      <c r="CJ5" s="326"/>
      <c r="CK5" s="326"/>
      <c r="CL5" s="326"/>
      <c r="CM5" s="326"/>
      <c r="CN5" s="326"/>
      <c r="CO5" s="326"/>
      <c r="CP5" s="326"/>
      <c r="CQ5" s="326"/>
      <c r="CR5" s="326"/>
      <c r="CS5" s="326"/>
      <c r="CT5" s="326"/>
      <c r="CU5" s="326"/>
      <c r="CV5" s="326"/>
      <c r="CW5" s="326"/>
      <c r="CX5" s="326"/>
      <c r="CY5" s="326"/>
      <c r="CZ5" s="326"/>
    </row>
    <row r="6" spans="6:99" ht="15.75">
      <c r="F6" s="329" t="s">
        <v>347</v>
      </c>
      <c r="G6" s="329"/>
      <c r="H6" s="329"/>
      <c r="I6" s="329"/>
      <c r="J6" s="329"/>
      <c r="K6" s="329"/>
      <c r="L6" s="329"/>
      <c r="M6" s="329"/>
      <c r="N6" s="329"/>
      <c r="O6" s="329"/>
      <c r="P6" s="329"/>
      <c r="Q6" s="329"/>
      <c r="R6" s="329"/>
      <c r="S6" s="329"/>
      <c r="T6" s="329"/>
      <c r="U6" s="329"/>
      <c r="V6" s="329"/>
      <c r="W6" s="329"/>
      <c r="X6" s="329"/>
      <c r="Y6" s="329"/>
      <c r="Z6" s="329"/>
      <c r="AA6" s="329"/>
      <c r="AB6" s="329"/>
      <c r="AC6" s="329"/>
      <c r="AD6" s="329"/>
      <c r="AE6" s="329"/>
      <c r="AF6" s="329"/>
      <c r="AG6" s="329"/>
      <c r="AH6" s="329"/>
      <c r="AI6" s="329"/>
      <c r="AJ6" s="329"/>
      <c r="AK6" s="329"/>
      <c r="AL6" s="329"/>
      <c r="AM6" s="329"/>
      <c r="AN6" s="329"/>
      <c r="AO6" s="329"/>
      <c r="AP6" s="329"/>
      <c r="AQ6" s="329"/>
      <c r="AR6" s="329"/>
      <c r="AS6" s="329"/>
      <c r="AT6" s="329"/>
      <c r="AU6" s="329"/>
      <c r="AV6" s="329"/>
      <c r="AW6" s="329"/>
      <c r="AX6" s="329"/>
      <c r="AY6" s="329"/>
      <c r="AZ6" s="329"/>
      <c r="BA6" s="329"/>
      <c r="BB6" s="329"/>
      <c r="BC6" s="329"/>
      <c r="BD6" s="329"/>
      <c r="BE6" s="329"/>
      <c r="BF6" s="329"/>
      <c r="BG6" s="329"/>
      <c r="BH6" s="329"/>
      <c r="BI6" s="329"/>
      <c r="BJ6" s="329"/>
      <c r="BK6" s="329"/>
      <c r="BL6" s="329"/>
      <c r="BM6" s="329"/>
      <c r="BN6" s="329"/>
      <c r="BO6" s="329"/>
      <c r="BP6" s="329"/>
      <c r="BQ6" s="329"/>
      <c r="BR6" s="329"/>
      <c r="BS6" s="329"/>
      <c r="BT6" s="329"/>
      <c r="BU6" s="329"/>
      <c r="BV6" s="329"/>
      <c r="BW6" s="329"/>
      <c r="BX6" s="329"/>
      <c r="BY6" s="329"/>
      <c r="BZ6" s="329"/>
      <c r="CA6" s="329"/>
      <c r="CB6" s="329"/>
      <c r="CC6" s="329"/>
      <c r="CD6" s="329"/>
      <c r="CE6" s="329"/>
      <c r="CF6" s="329"/>
      <c r="CG6" s="329"/>
      <c r="CH6" s="329"/>
      <c r="CI6" s="329"/>
      <c r="CJ6" s="329"/>
      <c r="CK6" s="329"/>
      <c r="CL6" s="329"/>
      <c r="CM6" s="329"/>
      <c r="CN6" s="329"/>
      <c r="CO6" s="329"/>
      <c r="CP6" s="329"/>
      <c r="CQ6" s="329"/>
      <c r="CR6" s="329"/>
      <c r="CS6" s="329"/>
      <c r="CT6" s="329"/>
      <c r="CU6" s="329"/>
    </row>
    <row r="7" spans="6:99" s="215" customFormat="1" ht="15" customHeight="1">
      <c r="F7" s="312" t="s">
        <v>257</v>
      </c>
      <c r="G7" s="312"/>
      <c r="H7" s="312"/>
      <c r="I7" s="312"/>
      <c r="J7" s="312"/>
      <c r="K7" s="312"/>
      <c r="L7" s="312"/>
      <c r="M7" s="312"/>
      <c r="N7" s="312"/>
      <c r="O7" s="312"/>
      <c r="P7" s="312"/>
      <c r="Q7" s="312"/>
      <c r="R7" s="312"/>
      <c r="S7" s="312"/>
      <c r="T7" s="312"/>
      <c r="U7" s="312"/>
      <c r="V7" s="312"/>
      <c r="W7" s="312"/>
      <c r="X7" s="312"/>
      <c r="Y7" s="312"/>
      <c r="Z7" s="312"/>
      <c r="AA7" s="312"/>
      <c r="AB7" s="312"/>
      <c r="AC7" s="312"/>
      <c r="AD7" s="312"/>
      <c r="AE7" s="312"/>
      <c r="AF7" s="312"/>
      <c r="AG7" s="312"/>
      <c r="AH7" s="312"/>
      <c r="AI7" s="312"/>
      <c r="AJ7" s="312"/>
      <c r="AK7" s="312"/>
      <c r="AL7" s="312"/>
      <c r="AM7" s="312"/>
      <c r="AN7" s="312"/>
      <c r="AO7" s="312"/>
      <c r="AP7" s="312"/>
      <c r="AQ7" s="312"/>
      <c r="AR7" s="312"/>
      <c r="AS7" s="312"/>
      <c r="AT7" s="312"/>
      <c r="AU7" s="312"/>
      <c r="AV7" s="312"/>
      <c r="AW7" s="312"/>
      <c r="AX7" s="312"/>
      <c r="AY7" s="312"/>
      <c r="AZ7" s="312"/>
      <c r="BA7" s="312"/>
      <c r="BB7" s="312"/>
      <c r="BC7" s="312"/>
      <c r="BD7" s="312"/>
      <c r="BE7" s="312"/>
      <c r="BF7" s="312"/>
      <c r="BG7" s="312"/>
      <c r="BH7" s="312"/>
      <c r="BI7" s="312"/>
      <c r="BJ7" s="312"/>
      <c r="BK7" s="312"/>
      <c r="BL7" s="312"/>
      <c r="BM7" s="312"/>
      <c r="BN7" s="312"/>
      <c r="BO7" s="312"/>
      <c r="BP7" s="312"/>
      <c r="BQ7" s="312"/>
      <c r="BR7" s="312"/>
      <c r="BS7" s="312"/>
      <c r="BT7" s="312"/>
      <c r="BU7" s="312"/>
      <c r="BV7" s="312"/>
      <c r="BW7" s="312"/>
      <c r="BX7" s="312"/>
      <c r="BY7" s="312"/>
      <c r="BZ7" s="312"/>
      <c r="CA7" s="312"/>
      <c r="CB7" s="312"/>
      <c r="CC7" s="312"/>
      <c r="CD7" s="312"/>
      <c r="CE7" s="312"/>
      <c r="CF7" s="312"/>
      <c r="CG7" s="312"/>
      <c r="CH7" s="312"/>
      <c r="CI7" s="312"/>
      <c r="CJ7" s="312"/>
      <c r="CK7" s="312"/>
      <c r="CL7" s="312"/>
      <c r="CM7" s="312"/>
      <c r="CN7" s="312"/>
      <c r="CO7" s="312"/>
      <c r="CP7" s="312"/>
      <c r="CQ7" s="312"/>
      <c r="CR7" s="312"/>
      <c r="CS7" s="312"/>
      <c r="CT7" s="312"/>
      <c r="CU7" s="312"/>
    </row>
    <row r="9" spans="1:104" s="229" customFormat="1" ht="31.5" customHeight="1">
      <c r="A9" s="380" t="s">
        <v>142</v>
      </c>
      <c r="B9" s="381"/>
      <c r="C9" s="381"/>
      <c r="D9" s="381"/>
      <c r="E9" s="381"/>
      <c r="F9" s="381"/>
      <c r="G9" s="381"/>
      <c r="H9" s="374" t="s">
        <v>278</v>
      </c>
      <c r="I9" s="375"/>
      <c r="J9" s="375"/>
      <c r="K9" s="375"/>
      <c r="L9" s="375"/>
      <c r="M9" s="375"/>
      <c r="N9" s="375"/>
      <c r="O9" s="375"/>
      <c r="P9" s="375"/>
      <c r="Q9" s="375"/>
      <c r="R9" s="375"/>
      <c r="S9" s="375"/>
      <c r="T9" s="375"/>
      <c r="U9" s="375"/>
      <c r="V9" s="375"/>
      <c r="W9" s="375"/>
      <c r="X9" s="375"/>
      <c r="Y9" s="375"/>
      <c r="Z9" s="375"/>
      <c r="AA9" s="375"/>
      <c r="AB9" s="375"/>
      <c r="AC9" s="375"/>
      <c r="AD9" s="375"/>
      <c r="AE9" s="375"/>
      <c r="AF9" s="375"/>
      <c r="AG9" s="375"/>
      <c r="AH9" s="375"/>
      <c r="AI9" s="375"/>
      <c r="AJ9" s="375"/>
      <c r="AK9" s="375"/>
      <c r="AL9" s="375"/>
      <c r="AM9" s="375"/>
      <c r="AN9" s="375"/>
      <c r="AO9" s="375"/>
      <c r="AP9" s="375"/>
      <c r="AQ9" s="375"/>
      <c r="AR9" s="375"/>
      <c r="AS9" s="375"/>
      <c r="AT9" s="375"/>
      <c r="AU9" s="375"/>
      <c r="AV9" s="375"/>
      <c r="AW9" s="375"/>
      <c r="AX9" s="375"/>
      <c r="AY9" s="375"/>
      <c r="AZ9" s="375"/>
      <c r="BA9" s="375"/>
      <c r="BB9" s="375"/>
      <c r="BC9" s="375"/>
      <c r="BD9" s="376"/>
      <c r="BE9" s="374" t="s">
        <v>277</v>
      </c>
      <c r="BF9" s="375"/>
      <c r="BG9" s="375"/>
      <c r="BH9" s="375"/>
      <c r="BI9" s="375"/>
      <c r="BJ9" s="375"/>
      <c r="BK9" s="375"/>
      <c r="BL9" s="375"/>
      <c r="BM9" s="375"/>
      <c r="BN9" s="375"/>
      <c r="BO9" s="375"/>
      <c r="BP9" s="375"/>
      <c r="BQ9" s="375"/>
      <c r="BR9" s="375"/>
      <c r="BS9" s="375"/>
      <c r="BT9" s="375"/>
      <c r="BU9" s="375"/>
      <c r="BV9" s="375"/>
      <c r="BW9" s="375"/>
      <c r="BX9" s="375"/>
      <c r="BY9" s="375"/>
      <c r="BZ9" s="375"/>
      <c r="CA9" s="375"/>
      <c r="CB9" s="375"/>
      <c r="CC9" s="375"/>
      <c r="CD9" s="375"/>
      <c r="CE9" s="375"/>
      <c r="CF9" s="375"/>
      <c r="CG9" s="375"/>
      <c r="CH9" s="375"/>
      <c r="CI9" s="375"/>
      <c r="CJ9" s="375"/>
      <c r="CK9" s="375"/>
      <c r="CL9" s="375"/>
      <c r="CM9" s="375"/>
      <c r="CN9" s="375"/>
      <c r="CO9" s="375"/>
      <c r="CP9" s="375"/>
      <c r="CQ9" s="375"/>
      <c r="CR9" s="375"/>
      <c r="CS9" s="375"/>
      <c r="CT9" s="375"/>
      <c r="CU9" s="375"/>
      <c r="CV9" s="375"/>
      <c r="CW9" s="375"/>
      <c r="CX9" s="375"/>
      <c r="CY9" s="375"/>
      <c r="CZ9" s="376"/>
    </row>
    <row r="10" spans="1:157" s="217" customFormat="1" ht="31.5" customHeight="1">
      <c r="A10" s="358" t="s">
        <v>260</v>
      </c>
      <c r="B10" s="359"/>
      <c r="C10" s="359"/>
      <c r="D10" s="359"/>
      <c r="E10" s="359"/>
      <c r="F10" s="359"/>
      <c r="G10" s="360"/>
      <c r="H10" s="364"/>
      <c r="I10" s="366" t="s">
        <v>276</v>
      </c>
      <c r="J10" s="366"/>
      <c r="K10" s="366"/>
      <c r="L10" s="366"/>
      <c r="M10" s="366"/>
      <c r="N10" s="366"/>
      <c r="O10" s="366"/>
      <c r="P10" s="366"/>
      <c r="Q10" s="366"/>
      <c r="R10" s="366"/>
      <c r="S10" s="366"/>
      <c r="T10" s="366"/>
      <c r="U10" s="366"/>
      <c r="V10" s="366"/>
      <c r="W10" s="366"/>
      <c r="X10" s="366"/>
      <c r="Y10" s="366"/>
      <c r="Z10" s="366"/>
      <c r="AA10" s="366"/>
      <c r="AB10" s="366"/>
      <c r="AC10" s="366"/>
      <c r="AD10" s="366"/>
      <c r="AE10" s="366"/>
      <c r="AF10" s="366"/>
      <c r="AG10" s="366"/>
      <c r="AH10" s="366"/>
      <c r="AI10" s="366"/>
      <c r="AJ10" s="366"/>
      <c r="AK10" s="366"/>
      <c r="AL10" s="366"/>
      <c r="AM10" s="366"/>
      <c r="AN10" s="366"/>
      <c r="AO10" s="366"/>
      <c r="AP10" s="366"/>
      <c r="AQ10" s="366"/>
      <c r="AR10" s="366"/>
      <c r="AS10" s="366"/>
      <c r="AT10" s="366"/>
      <c r="AU10" s="366"/>
      <c r="AV10" s="366"/>
      <c r="AW10" s="366"/>
      <c r="AX10" s="366"/>
      <c r="AY10" s="366"/>
      <c r="AZ10" s="366"/>
      <c r="BA10" s="366"/>
      <c r="BB10" s="366"/>
      <c r="BC10" s="366"/>
      <c r="BD10" s="367"/>
      <c r="BE10" s="370">
        <f>MAX('ф.1.1'!BG11:CZ22)</f>
        <v>509</v>
      </c>
      <c r="BF10" s="371"/>
      <c r="BG10" s="371"/>
      <c r="BH10" s="371"/>
      <c r="BI10" s="371"/>
      <c r="BJ10" s="371"/>
      <c r="BK10" s="371"/>
      <c r="BL10" s="371"/>
      <c r="BM10" s="371"/>
      <c r="BN10" s="371"/>
      <c r="BO10" s="371"/>
      <c r="BP10" s="371"/>
      <c r="BQ10" s="371"/>
      <c r="BR10" s="371"/>
      <c r="BS10" s="371"/>
      <c r="BT10" s="371"/>
      <c r="BU10" s="371"/>
      <c r="BV10" s="371"/>
      <c r="BW10" s="371"/>
      <c r="BX10" s="371"/>
      <c r="BY10" s="371"/>
      <c r="BZ10" s="371"/>
      <c r="CA10" s="371"/>
      <c r="CB10" s="371"/>
      <c r="CC10" s="371"/>
      <c r="CD10" s="371"/>
      <c r="CE10" s="371"/>
      <c r="CF10" s="371"/>
      <c r="CG10" s="371"/>
      <c r="CH10" s="371"/>
      <c r="CI10" s="371"/>
      <c r="CJ10" s="371"/>
      <c r="CK10" s="371"/>
      <c r="CL10" s="371"/>
      <c r="CM10" s="371"/>
      <c r="CN10" s="371"/>
      <c r="CO10" s="371"/>
      <c r="CP10" s="371"/>
      <c r="CQ10" s="371"/>
      <c r="CR10" s="371"/>
      <c r="CS10" s="371"/>
      <c r="CT10" s="371"/>
      <c r="CU10" s="371"/>
      <c r="CV10" s="371"/>
      <c r="CW10" s="371"/>
      <c r="CX10" s="371"/>
      <c r="CY10" s="371"/>
      <c r="CZ10" s="372"/>
      <c r="DF10" s="354" t="s">
        <v>275</v>
      </c>
      <c r="DG10" s="355"/>
      <c r="DH10" s="355"/>
      <c r="DI10" s="355"/>
      <c r="DJ10" s="355"/>
      <c r="DK10" s="355"/>
      <c r="DL10" s="355"/>
      <c r="DM10" s="355"/>
      <c r="DN10" s="355"/>
      <c r="DO10" s="355"/>
      <c r="DP10" s="355"/>
      <c r="DQ10" s="355"/>
      <c r="DR10" s="355"/>
      <c r="DS10" s="355"/>
      <c r="DT10" s="355"/>
      <c r="DU10" s="355"/>
      <c r="DV10" s="355"/>
      <c r="DW10" s="355"/>
      <c r="DX10" s="355"/>
      <c r="DY10" s="355"/>
      <c r="DZ10" s="355"/>
      <c r="EA10" s="355"/>
      <c r="EB10" s="355"/>
      <c r="EC10" s="355"/>
      <c r="ED10" s="355"/>
      <c r="EE10" s="355"/>
      <c r="EF10" s="355"/>
      <c r="EG10" s="355"/>
      <c r="EH10" s="355"/>
      <c r="EI10" s="355"/>
      <c r="EJ10" s="355"/>
      <c r="EK10" s="355"/>
      <c r="EL10" s="355"/>
      <c r="EM10" s="355"/>
      <c r="EN10" s="355"/>
      <c r="EO10" s="355"/>
      <c r="EP10" s="355"/>
      <c r="EQ10" s="355"/>
      <c r="ER10" s="355"/>
      <c r="ES10" s="355"/>
      <c r="ET10" s="355"/>
      <c r="EU10" s="355"/>
      <c r="EV10" s="355"/>
      <c r="EW10" s="355"/>
      <c r="EX10" s="355"/>
      <c r="EY10" s="355"/>
      <c r="EZ10" s="355"/>
      <c r="FA10" s="356"/>
    </row>
    <row r="11" spans="1:157" s="217" customFormat="1" ht="28.5" customHeight="1">
      <c r="A11" s="361"/>
      <c r="B11" s="362"/>
      <c r="C11" s="362"/>
      <c r="D11" s="362"/>
      <c r="E11" s="362"/>
      <c r="F11" s="362"/>
      <c r="G11" s="363"/>
      <c r="H11" s="365"/>
      <c r="I11" s="368"/>
      <c r="J11" s="368"/>
      <c r="K11" s="368"/>
      <c r="L11" s="368"/>
      <c r="M11" s="368"/>
      <c r="N11" s="368"/>
      <c r="O11" s="368"/>
      <c r="P11" s="368"/>
      <c r="Q11" s="368"/>
      <c r="R11" s="368"/>
      <c r="S11" s="368"/>
      <c r="T11" s="368"/>
      <c r="U11" s="368"/>
      <c r="V11" s="368"/>
      <c r="W11" s="368"/>
      <c r="X11" s="368"/>
      <c r="Y11" s="368"/>
      <c r="Z11" s="368"/>
      <c r="AA11" s="368"/>
      <c r="AB11" s="368"/>
      <c r="AC11" s="368"/>
      <c r="AD11" s="368"/>
      <c r="AE11" s="368"/>
      <c r="AF11" s="368"/>
      <c r="AG11" s="368"/>
      <c r="AH11" s="368"/>
      <c r="AI11" s="368"/>
      <c r="AJ11" s="368"/>
      <c r="AK11" s="368"/>
      <c r="AL11" s="368"/>
      <c r="AM11" s="368"/>
      <c r="AN11" s="368"/>
      <c r="AO11" s="368"/>
      <c r="AP11" s="368"/>
      <c r="AQ11" s="368"/>
      <c r="AR11" s="368"/>
      <c r="AS11" s="368"/>
      <c r="AT11" s="368"/>
      <c r="AU11" s="368"/>
      <c r="AV11" s="368"/>
      <c r="AW11" s="368"/>
      <c r="AX11" s="368"/>
      <c r="AY11" s="368"/>
      <c r="AZ11" s="368"/>
      <c r="BA11" s="368"/>
      <c r="BB11" s="368"/>
      <c r="BC11" s="368"/>
      <c r="BD11" s="369"/>
      <c r="BE11" s="377"/>
      <c r="BF11" s="378"/>
      <c r="BG11" s="378"/>
      <c r="BH11" s="378"/>
      <c r="BI11" s="378"/>
      <c r="BJ11" s="378"/>
      <c r="BK11" s="378"/>
      <c r="BL11" s="378"/>
      <c r="BM11" s="378"/>
      <c r="BN11" s="378"/>
      <c r="BO11" s="378"/>
      <c r="BP11" s="378"/>
      <c r="BQ11" s="378"/>
      <c r="BR11" s="378"/>
      <c r="BS11" s="378"/>
      <c r="BT11" s="378"/>
      <c r="BU11" s="378"/>
      <c r="BV11" s="378"/>
      <c r="BW11" s="378"/>
      <c r="BX11" s="378"/>
      <c r="BY11" s="378"/>
      <c r="BZ11" s="378"/>
      <c r="CA11" s="378"/>
      <c r="CB11" s="378"/>
      <c r="CC11" s="378"/>
      <c r="CD11" s="378"/>
      <c r="CE11" s="378"/>
      <c r="CF11" s="378"/>
      <c r="CG11" s="378"/>
      <c r="CH11" s="378"/>
      <c r="CI11" s="378"/>
      <c r="CJ11" s="378"/>
      <c r="CK11" s="378"/>
      <c r="CL11" s="378"/>
      <c r="CM11" s="378"/>
      <c r="CN11" s="378"/>
      <c r="CO11" s="378"/>
      <c r="CP11" s="378"/>
      <c r="CQ11" s="378"/>
      <c r="CR11" s="378"/>
      <c r="CS11" s="378"/>
      <c r="CT11" s="378"/>
      <c r="CU11" s="378"/>
      <c r="CV11" s="378"/>
      <c r="CW11" s="378"/>
      <c r="CX11" s="378"/>
      <c r="CY11" s="378"/>
      <c r="CZ11" s="379"/>
      <c r="DF11" s="357"/>
      <c r="DG11" s="357"/>
      <c r="DH11" s="357"/>
      <c r="DI11" s="357"/>
      <c r="DJ11" s="357"/>
      <c r="DK11" s="357"/>
      <c r="DL11" s="357"/>
      <c r="DM11" s="357"/>
      <c r="DN11" s="357"/>
      <c r="DO11" s="357"/>
      <c r="DP11" s="357"/>
      <c r="DQ11" s="357"/>
      <c r="DR11" s="357"/>
      <c r="DS11" s="357"/>
      <c r="DT11" s="357"/>
      <c r="DU11" s="357"/>
      <c r="DV11" s="357"/>
      <c r="DW11" s="357"/>
      <c r="DX11" s="357"/>
      <c r="DY11" s="357"/>
      <c r="DZ11" s="357"/>
      <c r="EA11" s="357"/>
      <c r="EB11" s="357"/>
      <c r="EC11" s="357"/>
      <c r="ED11" s="357"/>
      <c r="EE11" s="357"/>
      <c r="EF11" s="357"/>
      <c r="EG11" s="357"/>
      <c r="EH11" s="357"/>
      <c r="EI11" s="357"/>
      <c r="EJ11" s="357"/>
      <c r="EK11" s="357"/>
      <c r="EL11" s="357"/>
      <c r="EM11" s="357"/>
      <c r="EN11" s="357"/>
      <c r="EO11" s="357"/>
      <c r="EP11" s="357"/>
      <c r="EQ11" s="357"/>
      <c r="ER11" s="357"/>
      <c r="ES11" s="357"/>
      <c r="ET11" s="357"/>
      <c r="EU11" s="357"/>
      <c r="EV11" s="357"/>
      <c r="EW11" s="357"/>
      <c r="EX11" s="357"/>
      <c r="EY11" s="357"/>
      <c r="EZ11" s="357"/>
      <c r="FA11" s="357"/>
    </row>
    <row r="12" spans="1:157" s="217" customFormat="1" ht="119.25" customHeight="1">
      <c r="A12" s="358" t="s">
        <v>261</v>
      </c>
      <c r="B12" s="359"/>
      <c r="C12" s="359"/>
      <c r="D12" s="359"/>
      <c r="E12" s="359"/>
      <c r="F12" s="359"/>
      <c r="G12" s="360"/>
      <c r="H12" s="364"/>
      <c r="I12" s="366" t="s">
        <v>274</v>
      </c>
      <c r="J12" s="366"/>
      <c r="K12" s="366"/>
      <c r="L12" s="366"/>
      <c r="M12" s="366"/>
      <c r="N12" s="366"/>
      <c r="O12" s="366"/>
      <c r="P12" s="366"/>
      <c r="Q12" s="366"/>
      <c r="R12" s="366"/>
      <c r="S12" s="366"/>
      <c r="T12" s="366"/>
      <c r="U12" s="366"/>
      <c r="V12" s="366"/>
      <c r="W12" s="366"/>
      <c r="X12" s="366"/>
      <c r="Y12" s="366"/>
      <c r="Z12" s="366"/>
      <c r="AA12" s="366"/>
      <c r="AB12" s="366"/>
      <c r="AC12" s="366"/>
      <c r="AD12" s="366"/>
      <c r="AE12" s="366"/>
      <c r="AF12" s="366"/>
      <c r="AG12" s="366"/>
      <c r="AH12" s="366"/>
      <c r="AI12" s="366"/>
      <c r="AJ12" s="366"/>
      <c r="AK12" s="366"/>
      <c r="AL12" s="366"/>
      <c r="AM12" s="366"/>
      <c r="AN12" s="366"/>
      <c r="AO12" s="366"/>
      <c r="AP12" s="366"/>
      <c r="AQ12" s="366"/>
      <c r="AR12" s="366"/>
      <c r="AS12" s="366"/>
      <c r="AT12" s="366"/>
      <c r="AU12" s="366"/>
      <c r="AV12" s="366"/>
      <c r="AW12" s="366"/>
      <c r="AX12" s="366"/>
      <c r="AY12" s="366"/>
      <c r="AZ12" s="366"/>
      <c r="BA12" s="366"/>
      <c r="BB12" s="366"/>
      <c r="BC12" s="366"/>
      <c r="BD12" s="367"/>
      <c r="BE12" s="370">
        <v>0</v>
      </c>
      <c r="BF12" s="371"/>
      <c r="BG12" s="371"/>
      <c r="BH12" s="371"/>
      <c r="BI12" s="371"/>
      <c r="BJ12" s="371"/>
      <c r="BK12" s="371"/>
      <c r="BL12" s="371"/>
      <c r="BM12" s="371"/>
      <c r="BN12" s="371"/>
      <c r="BO12" s="371"/>
      <c r="BP12" s="371"/>
      <c r="BQ12" s="371"/>
      <c r="BR12" s="371"/>
      <c r="BS12" s="371"/>
      <c r="BT12" s="371"/>
      <c r="BU12" s="371"/>
      <c r="BV12" s="371"/>
      <c r="BW12" s="371"/>
      <c r="BX12" s="371"/>
      <c r="BY12" s="371"/>
      <c r="BZ12" s="371"/>
      <c r="CA12" s="371"/>
      <c r="CB12" s="371"/>
      <c r="CC12" s="371"/>
      <c r="CD12" s="371"/>
      <c r="CE12" s="371"/>
      <c r="CF12" s="371"/>
      <c r="CG12" s="371"/>
      <c r="CH12" s="371"/>
      <c r="CI12" s="371"/>
      <c r="CJ12" s="371"/>
      <c r="CK12" s="371"/>
      <c r="CL12" s="371"/>
      <c r="CM12" s="371"/>
      <c r="CN12" s="371"/>
      <c r="CO12" s="371"/>
      <c r="CP12" s="371"/>
      <c r="CQ12" s="371"/>
      <c r="CR12" s="371"/>
      <c r="CS12" s="371"/>
      <c r="CT12" s="371"/>
      <c r="CU12" s="371"/>
      <c r="CV12" s="371"/>
      <c r="CW12" s="371"/>
      <c r="CX12" s="371"/>
      <c r="CY12" s="371"/>
      <c r="CZ12" s="372"/>
      <c r="DF12" s="354" t="s">
        <v>273</v>
      </c>
      <c r="DG12" s="355"/>
      <c r="DH12" s="355"/>
      <c r="DI12" s="355"/>
      <c r="DJ12" s="355"/>
      <c r="DK12" s="355"/>
      <c r="DL12" s="355"/>
      <c r="DM12" s="355"/>
      <c r="DN12" s="355"/>
      <c r="DO12" s="355"/>
      <c r="DP12" s="355"/>
      <c r="DQ12" s="355"/>
      <c r="DR12" s="355"/>
      <c r="DS12" s="355"/>
      <c r="DT12" s="355"/>
      <c r="DU12" s="355"/>
      <c r="DV12" s="355"/>
      <c r="DW12" s="355"/>
      <c r="DX12" s="355"/>
      <c r="DY12" s="355"/>
      <c r="DZ12" s="355"/>
      <c r="EA12" s="355"/>
      <c r="EB12" s="355"/>
      <c r="EC12" s="355"/>
      <c r="ED12" s="355"/>
      <c r="EE12" s="355"/>
      <c r="EF12" s="355"/>
      <c r="EG12" s="355"/>
      <c r="EH12" s="355"/>
      <c r="EI12" s="355"/>
      <c r="EJ12" s="355"/>
      <c r="EK12" s="355"/>
      <c r="EL12" s="355"/>
      <c r="EM12" s="355"/>
      <c r="EN12" s="355"/>
      <c r="EO12" s="355"/>
      <c r="EP12" s="355"/>
      <c r="EQ12" s="355"/>
      <c r="ER12" s="355"/>
      <c r="ES12" s="355"/>
      <c r="ET12" s="355"/>
      <c r="EU12" s="355"/>
      <c r="EV12" s="355"/>
      <c r="EW12" s="355"/>
      <c r="EX12" s="355"/>
      <c r="EY12" s="355"/>
      <c r="EZ12" s="355"/>
      <c r="FA12" s="356"/>
    </row>
    <row r="13" spans="1:157" s="217" customFormat="1" ht="15">
      <c r="A13" s="361"/>
      <c r="B13" s="362"/>
      <c r="C13" s="362"/>
      <c r="D13" s="362"/>
      <c r="E13" s="362"/>
      <c r="F13" s="362"/>
      <c r="G13" s="363"/>
      <c r="H13" s="365"/>
      <c r="I13" s="368"/>
      <c r="J13" s="368"/>
      <c r="K13" s="368"/>
      <c r="L13" s="368"/>
      <c r="M13" s="368"/>
      <c r="N13" s="368"/>
      <c r="O13" s="368"/>
      <c r="P13" s="368"/>
      <c r="Q13" s="368"/>
      <c r="R13" s="368"/>
      <c r="S13" s="368"/>
      <c r="T13" s="368"/>
      <c r="U13" s="368"/>
      <c r="V13" s="368"/>
      <c r="W13" s="368"/>
      <c r="X13" s="368"/>
      <c r="Y13" s="368"/>
      <c r="Z13" s="368"/>
      <c r="AA13" s="368"/>
      <c r="AB13" s="368"/>
      <c r="AC13" s="368"/>
      <c r="AD13" s="368"/>
      <c r="AE13" s="368"/>
      <c r="AF13" s="368"/>
      <c r="AG13" s="368"/>
      <c r="AH13" s="368"/>
      <c r="AI13" s="368"/>
      <c r="AJ13" s="368"/>
      <c r="AK13" s="368"/>
      <c r="AL13" s="368"/>
      <c r="AM13" s="368"/>
      <c r="AN13" s="368"/>
      <c r="AO13" s="368"/>
      <c r="AP13" s="368"/>
      <c r="AQ13" s="368"/>
      <c r="AR13" s="368"/>
      <c r="AS13" s="368"/>
      <c r="AT13" s="368"/>
      <c r="AU13" s="368"/>
      <c r="AV13" s="368"/>
      <c r="AW13" s="368"/>
      <c r="AX13" s="368"/>
      <c r="AY13" s="368"/>
      <c r="AZ13" s="368"/>
      <c r="BA13" s="368"/>
      <c r="BB13" s="368"/>
      <c r="BC13" s="368"/>
      <c r="BD13" s="369"/>
      <c r="BE13" s="377"/>
      <c r="BF13" s="378"/>
      <c r="BG13" s="378"/>
      <c r="BH13" s="378"/>
      <c r="BI13" s="378"/>
      <c r="BJ13" s="378"/>
      <c r="BK13" s="378"/>
      <c r="BL13" s="378"/>
      <c r="BM13" s="378"/>
      <c r="BN13" s="378"/>
      <c r="BO13" s="378"/>
      <c r="BP13" s="378"/>
      <c r="BQ13" s="378"/>
      <c r="BR13" s="378"/>
      <c r="BS13" s="378"/>
      <c r="BT13" s="378"/>
      <c r="BU13" s="378"/>
      <c r="BV13" s="378"/>
      <c r="BW13" s="378"/>
      <c r="BX13" s="378"/>
      <c r="BY13" s="378"/>
      <c r="BZ13" s="378"/>
      <c r="CA13" s="378"/>
      <c r="CB13" s="378"/>
      <c r="CC13" s="378"/>
      <c r="CD13" s="378"/>
      <c r="CE13" s="378"/>
      <c r="CF13" s="378"/>
      <c r="CG13" s="378"/>
      <c r="CH13" s="378"/>
      <c r="CI13" s="378"/>
      <c r="CJ13" s="378"/>
      <c r="CK13" s="378"/>
      <c r="CL13" s="378"/>
      <c r="CM13" s="378"/>
      <c r="CN13" s="378"/>
      <c r="CO13" s="378"/>
      <c r="CP13" s="378"/>
      <c r="CQ13" s="378"/>
      <c r="CR13" s="378"/>
      <c r="CS13" s="378"/>
      <c r="CT13" s="378"/>
      <c r="CU13" s="378"/>
      <c r="CV13" s="378"/>
      <c r="CW13" s="378"/>
      <c r="CX13" s="378"/>
      <c r="CY13" s="378"/>
      <c r="CZ13" s="379"/>
      <c r="DF13" s="357"/>
      <c r="DG13" s="357"/>
      <c r="DH13" s="357"/>
      <c r="DI13" s="357"/>
      <c r="DJ13" s="357"/>
      <c r="DK13" s="357"/>
      <c r="DL13" s="357"/>
      <c r="DM13" s="357"/>
      <c r="DN13" s="357"/>
      <c r="DO13" s="357"/>
      <c r="DP13" s="357"/>
      <c r="DQ13" s="357"/>
      <c r="DR13" s="357"/>
      <c r="DS13" s="357"/>
      <c r="DT13" s="357"/>
      <c r="DU13" s="357"/>
      <c r="DV13" s="357"/>
      <c r="DW13" s="357"/>
      <c r="DX13" s="357"/>
      <c r="DY13" s="357"/>
      <c r="DZ13" s="357"/>
      <c r="EA13" s="357"/>
      <c r="EB13" s="357"/>
      <c r="EC13" s="357"/>
      <c r="ED13" s="357"/>
      <c r="EE13" s="357"/>
      <c r="EF13" s="357"/>
      <c r="EG13" s="357"/>
      <c r="EH13" s="357"/>
      <c r="EI13" s="357"/>
      <c r="EJ13" s="357"/>
      <c r="EK13" s="357"/>
      <c r="EL13" s="357"/>
      <c r="EM13" s="357"/>
      <c r="EN13" s="357"/>
      <c r="EO13" s="357"/>
      <c r="EP13" s="357"/>
      <c r="EQ13" s="357"/>
      <c r="ER13" s="357"/>
      <c r="ES13" s="357"/>
      <c r="ET13" s="357"/>
      <c r="EU13" s="357"/>
      <c r="EV13" s="357"/>
      <c r="EW13" s="357"/>
      <c r="EX13" s="357"/>
      <c r="EY13" s="357"/>
      <c r="EZ13" s="357"/>
      <c r="FA13" s="357"/>
    </row>
    <row r="14" spans="1:157" s="217" customFormat="1" ht="105.75" customHeight="1">
      <c r="A14" s="358" t="s">
        <v>262</v>
      </c>
      <c r="B14" s="359"/>
      <c r="C14" s="359"/>
      <c r="D14" s="359"/>
      <c r="E14" s="359"/>
      <c r="F14" s="359"/>
      <c r="G14" s="360"/>
      <c r="H14" s="364"/>
      <c r="I14" s="366" t="s">
        <v>272</v>
      </c>
      <c r="J14" s="366"/>
      <c r="K14" s="366"/>
      <c r="L14" s="366"/>
      <c r="M14" s="366"/>
      <c r="N14" s="366"/>
      <c r="O14" s="366"/>
      <c r="P14" s="366"/>
      <c r="Q14" s="366"/>
      <c r="R14" s="366"/>
      <c r="S14" s="366"/>
      <c r="T14" s="366"/>
      <c r="U14" s="366"/>
      <c r="V14" s="366"/>
      <c r="W14" s="366"/>
      <c r="X14" s="366"/>
      <c r="Y14" s="366"/>
      <c r="Z14" s="366"/>
      <c r="AA14" s="366"/>
      <c r="AB14" s="366"/>
      <c r="AC14" s="366"/>
      <c r="AD14" s="366"/>
      <c r="AE14" s="366"/>
      <c r="AF14" s="366"/>
      <c r="AG14" s="366"/>
      <c r="AH14" s="366"/>
      <c r="AI14" s="366"/>
      <c r="AJ14" s="366"/>
      <c r="AK14" s="366"/>
      <c r="AL14" s="366"/>
      <c r="AM14" s="366"/>
      <c r="AN14" s="366"/>
      <c r="AO14" s="366"/>
      <c r="AP14" s="366"/>
      <c r="AQ14" s="366"/>
      <c r="AR14" s="366"/>
      <c r="AS14" s="366"/>
      <c r="AT14" s="366"/>
      <c r="AU14" s="366"/>
      <c r="AV14" s="366"/>
      <c r="AW14" s="366"/>
      <c r="AX14" s="366"/>
      <c r="AY14" s="366"/>
      <c r="AZ14" s="366"/>
      <c r="BA14" s="366"/>
      <c r="BB14" s="366"/>
      <c r="BC14" s="366"/>
      <c r="BD14" s="367"/>
      <c r="BE14" s="370">
        <v>0</v>
      </c>
      <c r="BF14" s="371"/>
      <c r="BG14" s="371"/>
      <c r="BH14" s="371"/>
      <c r="BI14" s="371"/>
      <c r="BJ14" s="371"/>
      <c r="BK14" s="371"/>
      <c r="BL14" s="371"/>
      <c r="BM14" s="371"/>
      <c r="BN14" s="371"/>
      <c r="BO14" s="371"/>
      <c r="BP14" s="371"/>
      <c r="BQ14" s="371"/>
      <c r="BR14" s="371"/>
      <c r="BS14" s="371"/>
      <c r="BT14" s="371"/>
      <c r="BU14" s="371"/>
      <c r="BV14" s="371"/>
      <c r="BW14" s="371"/>
      <c r="BX14" s="371"/>
      <c r="BY14" s="371"/>
      <c r="BZ14" s="371"/>
      <c r="CA14" s="371"/>
      <c r="CB14" s="371"/>
      <c r="CC14" s="371"/>
      <c r="CD14" s="371"/>
      <c r="CE14" s="371"/>
      <c r="CF14" s="371"/>
      <c r="CG14" s="371"/>
      <c r="CH14" s="371"/>
      <c r="CI14" s="371"/>
      <c r="CJ14" s="371"/>
      <c r="CK14" s="371"/>
      <c r="CL14" s="371"/>
      <c r="CM14" s="371"/>
      <c r="CN14" s="371"/>
      <c r="CO14" s="371"/>
      <c r="CP14" s="371"/>
      <c r="CQ14" s="371"/>
      <c r="CR14" s="371"/>
      <c r="CS14" s="371"/>
      <c r="CT14" s="371"/>
      <c r="CU14" s="371"/>
      <c r="CV14" s="371"/>
      <c r="CW14" s="371"/>
      <c r="CX14" s="371"/>
      <c r="CY14" s="371"/>
      <c r="CZ14" s="372"/>
      <c r="DF14" s="354" t="s">
        <v>271</v>
      </c>
      <c r="DG14" s="355"/>
      <c r="DH14" s="355"/>
      <c r="DI14" s="355"/>
      <c r="DJ14" s="355"/>
      <c r="DK14" s="355"/>
      <c r="DL14" s="355"/>
      <c r="DM14" s="355"/>
      <c r="DN14" s="355"/>
      <c r="DO14" s="355"/>
      <c r="DP14" s="355"/>
      <c r="DQ14" s="355"/>
      <c r="DR14" s="355"/>
      <c r="DS14" s="355"/>
      <c r="DT14" s="355"/>
      <c r="DU14" s="355"/>
      <c r="DV14" s="355"/>
      <c r="DW14" s="355"/>
      <c r="DX14" s="355"/>
      <c r="DY14" s="355"/>
      <c r="DZ14" s="355"/>
      <c r="EA14" s="355"/>
      <c r="EB14" s="355"/>
      <c r="EC14" s="355"/>
      <c r="ED14" s="355"/>
      <c r="EE14" s="355"/>
      <c r="EF14" s="355"/>
      <c r="EG14" s="355"/>
      <c r="EH14" s="355"/>
      <c r="EI14" s="355"/>
      <c r="EJ14" s="355"/>
      <c r="EK14" s="355"/>
      <c r="EL14" s="355"/>
      <c r="EM14" s="355"/>
      <c r="EN14" s="355"/>
      <c r="EO14" s="355"/>
      <c r="EP14" s="355"/>
      <c r="EQ14" s="355"/>
      <c r="ER14" s="355"/>
      <c r="ES14" s="355"/>
      <c r="ET14" s="355"/>
      <c r="EU14" s="355"/>
      <c r="EV14" s="355"/>
      <c r="EW14" s="355"/>
      <c r="EX14" s="355"/>
      <c r="EY14" s="355"/>
      <c r="EZ14" s="355"/>
      <c r="FA14" s="356"/>
    </row>
    <row r="15" spans="1:157" s="217" customFormat="1" ht="15">
      <c r="A15" s="361"/>
      <c r="B15" s="362"/>
      <c r="C15" s="362"/>
      <c r="D15" s="362"/>
      <c r="E15" s="362"/>
      <c r="F15" s="362"/>
      <c r="G15" s="363"/>
      <c r="H15" s="365"/>
      <c r="I15" s="368"/>
      <c r="J15" s="368"/>
      <c r="K15" s="368"/>
      <c r="L15" s="368"/>
      <c r="M15" s="368"/>
      <c r="N15" s="368"/>
      <c r="O15" s="368"/>
      <c r="P15" s="368"/>
      <c r="Q15" s="368"/>
      <c r="R15" s="368"/>
      <c r="S15" s="368"/>
      <c r="T15" s="368"/>
      <c r="U15" s="368"/>
      <c r="V15" s="368"/>
      <c r="W15" s="368"/>
      <c r="X15" s="368"/>
      <c r="Y15" s="368"/>
      <c r="Z15" s="368"/>
      <c r="AA15" s="368"/>
      <c r="AB15" s="368"/>
      <c r="AC15" s="368"/>
      <c r="AD15" s="368"/>
      <c r="AE15" s="368"/>
      <c r="AF15" s="368"/>
      <c r="AG15" s="368"/>
      <c r="AH15" s="368"/>
      <c r="AI15" s="368"/>
      <c r="AJ15" s="368"/>
      <c r="AK15" s="368"/>
      <c r="AL15" s="368"/>
      <c r="AM15" s="368"/>
      <c r="AN15" s="368"/>
      <c r="AO15" s="368"/>
      <c r="AP15" s="368"/>
      <c r="AQ15" s="368"/>
      <c r="AR15" s="368"/>
      <c r="AS15" s="368"/>
      <c r="AT15" s="368"/>
      <c r="AU15" s="368"/>
      <c r="AV15" s="368"/>
      <c r="AW15" s="368"/>
      <c r="AX15" s="368"/>
      <c r="AY15" s="368"/>
      <c r="AZ15" s="368"/>
      <c r="BA15" s="368"/>
      <c r="BB15" s="368"/>
      <c r="BC15" s="368"/>
      <c r="BD15" s="369"/>
      <c r="BE15" s="373"/>
      <c r="BF15" s="373"/>
      <c r="BG15" s="373"/>
      <c r="BH15" s="373"/>
      <c r="BI15" s="373"/>
      <c r="BJ15" s="373"/>
      <c r="BK15" s="373"/>
      <c r="BL15" s="373"/>
      <c r="BM15" s="373"/>
      <c r="BN15" s="373"/>
      <c r="BO15" s="373"/>
      <c r="BP15" s="373"/>
      <c r="BQ15" s="373"/>
      <c r="BR15" s="373"/>
      <c r="BS15" s="373"/>
      <c r="BT15" s="373"/>
      <c r="BU15" s="373"/>
      <c r="BV15" s="373"/>
      <c r="BW15" s="373"/>
      <c r="BX15" s="373"/>
      <c r="BY15" s="373"/>
      <c r="BZ15" s="373"/>
      <c r="CA15" s="373"/>
      <c r="CB15" s="373"/>
      <c r="CC15" s="373"/>
      <c r="CD15" s="373"/>
      <c r="CE15" s="373"/>
      <c r="CF15" s="373"/>
      <c r="CG15" s="373"/>
      <c r="CH15" s="373"/>
      <c r="CI15" s="373"/>
      <c r="CJ15" s="373"/>
      <c r="CK15" s="373"/>
      <c r="CL15" s="373"/>
      <c r="CM15" s="373"/>
      <c r="CN15" s="373"/>
      <c r="CO15" s="373"/>
      <c r="CP15" s="373"/>
      <c r="CQ15" s="373"/>
      <c r="CR15" s="373"/>
      <c r="CS15" s="373"/>
      <c r="CT15" s="373"/>
      <c r="CU15" s="373"/>
      <c r="CV15" s="373"/>
      <c r="CW15" s="373"/>
      <c r="CX15" s="373"/>
      <c r="CY15" s="373"/>
      <c r="CZ15" s="373"/>
      <c r="DF15" s="357"/>
      <c r="DG15" s="357"/>
      <c r="DH15" s="357"/>
      <c r="DI15" s="357"/>
      <c r="DJ15" s="357"/>
      <c r="DK15" s="357"/>
      <c r="DL15" s="357"/>
      <c r="DM15" s="357"/>
      <c r="DN15" s="357"/>
      <c r="DO15" s="357"/>
      <c r="DP15" s="357"/>
      <c r="DQ15" s="357"/>
      <c r="DR15" s="357"/>
      <c r="DS15" s="357"/>
      <c r="DT15" s="357"/>
      <c r="DU15" s="357"/>
      <c r="DV15" s="357"/>
      <c r="DW15" s="357"/>
      <c r="DX15" s="357"/>
      <c r="DY15" s="357"/>
      <c r="DZ15" s="357"/>
      <c r="EA15" s="357"/>
      <c r="EB15" s="357"/>
      <c r="EC15" s="357"/>
      <c r="ED15" s="357"/>
      <c r="EE15" s="357"/>
      <c r="EF15" s="357"/>
      <c r="EG15" s="357"/>
      <c r="EH15" s="357"/>
      <c r="EI15" s="357"/>
      <c r="EJ15" s="357"/>
      <c r="EK15" s="357"/>
      <c r="EL15" s="357"/>
      <c r="EM15" s="357"/>
      <c r="EN15" s="357"/>
      <c r="EO15" s="357"/>
      <c r="EP15" s="357"/>
      <c r="EQ15" s="357"/>
      <c r="ER15" s="357"/>
      <c r="ES15" s="357"/>
      <c r="ET15" s="357"/>
      <c r="EU15" s="357"/>
      <c r="EV15" s="357"/>
      <c r="EW15" s="357"/>
      <c r="EX15" s="357"/>
      <c r="EY15" s="357"/>
      <c r="EZ15" s="357"/>
      <c r="FA15" s="357"/>
    </row>
    <row r="17" spans="1:104" s="212" customFormat="1" ht="15.75">
      <c r="A17" s="336" t="s">
        <v>348</v>
      </c>
      <c r="B17" s="336"/>
      <c r="C17" s="336"/>
      <c r="D17" s="336"/>
      <c r="E17" s="336"/>
      <c r="F17" s="336"/>
      <c r="G17" s="336"/>
      <c r="H17" s="336"/>
      <c r="I17" s="336"/>
      <c r="J17" s="336"/>
      <c r="K17" s="336"/>
      <c r="L17" s="336"/>
      <c r="M17" s="336"/>
      <c r="N17" s="336"/>
      <c r="O17" s="336"/>
      <c r="P17" s="336"/>
      <c r="Q17" s="336"/>
      <c r="R17" s="336"/>
      <c r="S17" s="336"/>
      <c r="T17" s="336"/>
      <c r="U17" s="336"/>
      <c r="V17" s="336"/>
      <c r="W17" s="336"/>
      <c r="X17" s="336"/>
      <c r="Y17" s="336"/>
      <c r="Z17" s="336"/>
      <c r="AA17" s="336"/>
      <c r="AB17" s="336"/>
      <c r="AC17" s="336"/>
      <c r="AD17" s="336"/>
      <c r="AE17" s="336"/>
      <c r="AF17" s="336"/>
      <c r="AG17" s="336"/>
      <c r="AH17" s="336"/>
      <c r="AI17" s="336"/>
      <c r="AJ17" s="336"/>
      <c r="AK17" s="336"/>
      <c r="AL17" s="336" t="s">
        <v>349</v>
      </c>
      <c r="AM17" s="336"/>
      <c r="AN17" s="336"/>
      <c r="AO17" s="336"/>
      <c r="AP17" s="336"/>
      <c r="AQ17" s="336"/>
      <c r="AR17" s="336"/>
      <c r="AS17" s="336"/>
      <c r="AT17" s="336"/>
      <c r="AU17" s="336"/>
      <c r="AV17" s="336"/>
      <c r="AW17" s="336"/>
      <c r="AX17" s="336"/>
      <c r="AY17" s="336"/>
      <c r="AZ17" s="336"/>
      <c r="BA17" s="336"/>
      <c r="BB17" s="336"/>
      <c r="BC17" s="336"/>
      <c r="BD17" s="336"/>
      <c r="BE17" s="336"/>
      <c r="BF17" s="336"/>
      <c r="BG17" s="336"/>
      <c r="BH17" s="336"/>
      <c r="BI17" s="336"/>
      <c r="BJ17" s="336"/>
      <c r="BK17" s="336"/>
      <c r="BL17" s="336"/>
      <c r="BM17" s="336"/>
      <c r="BN17" s="336"/>
      <c r="BO17" s="336"/>
      <c r="BP17" s="336"/>
      <c r="BQ17" s="336"/>
      <c r="BR17" s="336"/>
      <c r="BS17" s="336"/>
      <c r="BT17" s="336"/>
      <c r="BU17" s="336"/>
      <c r="BV17" s="336"/>
      <c r="BW17" s="329"/>
      <c r="BX17" s="329"/>
      <c r="BY17" s="329"/>
      <c r="BZ17" s="329"/>
      <c r="CA17" s="329"/>
      <c r="CB17" s="329"/>
      <c r="CC17" s="329"/>
      <c r="CD17" s="329"/>
      <c r="CE17" s="329"/>
      <c r="CF17" s="329"/>
      <c r="CG17" s="329"/>
      <c r="CH17" s="329"/>
      <c r="CI17" s="329"/>
      <c r="CJ17" s="329"/>
      <c r="CK17" s="329"/>
      <c r="CL17" s="329"/>
      <c r="CM17" s="329"/>
      <c r="CN17" s="329"/>
      <c r="CO17" s="329"/>
      <c r="CP17" s="329"/>
      <c r="CQ17" s="329"/>
      <c r="CR17" s="329"/>
      <c r="CS17" s="329"/>
      <c r="CT17" s="329"/>
      <c r="CU17" s="329"/>
      <c r="CV17" s="329"/>
      <c r="CW17" s="329"/>
      <c r="CX17" s="329"/>
      <c r="CY17" s="329"/>
      <c r="CZ17" s="329"/>
    </row>
    <row r="18" spans="1:104" s="218" customFormat="1" ht="13.5" customHeight="1">
      <c r="A18" s="312" t="s">
        <v>263</v>
      </c>
      <c r="B18" s="312"/>
      <c r="C18" s="312"/>
      <c r="D18" s="312"/>
      <c r="E18" s="312"/>
      <c r="F18" s="312"/>
      <c r="G18" s="312"/>
      <c r="H18" s="312"/>
      <c r="I18" s="312"/>
      <c r="J18" s="312"/>
      <c r="K18" s="312"/>
      <c r="L18" s="312"/>
      <c r="M18" s="312"/>
      <c r="N18" s="312"/>
      <c r="O18" s="312"/>
      <c r="P18" s="312"/>
      <c r="Q18" s="312"/>
      <c r="R18" s="312"/>
      <c r="S18" s="312"/>
      <c r="T18" s="312"/>
      <c r="U18" s="312"/>
      <c r="V18" s="312"/>
      <c r="W18" s="312"/>
      <c r="X18" s="312"/>
      <c r="Y18" s="312"/>
      <c r="Z18" s="312"/>
      <c r="AA18" s="312"/>
      <c r="AB18" s="312"/>
      <c r="AC18" s="312"/>
      <c r="AD18" s="312"/>
      <c r="AE18" s="312"/>
      <c r="AF18" s="312"/>
      <c r="AG18" s="312"/>
      <c r="AH18" s="312"/>
      <c r="AI18" s="312"/>
      <c r="AJ18" s="312"/>
      <c r="AK18" s="312"/>
      <c r="AL18" s="312" t="s">
        <v>264</v>
      </c>
      <c r="AM18" s="312"/>
      <c r="AN18" s="312"/>
      <c r="AO18" s="312"/>
      <c r="AP18" s="312"/>
      <c r="AQ18" s="312"/>
      <c r="AR18" s="312"/>
      <c r="AS18" s="312"/>
      <c r="AT18" s="312"/>
      <c r="AU18" s="312"/>
      <c r="AV18" s="312"/>
      <c r="AW18" s="312"/>
      <c r="AX18" s="312"/>
      <c r="AY18" s="312"/>
      <c r="AZ18" s="312"/>
      <c r="BA18" s="312"/>
      <c r="BB18" s="312"/>
      <c r="BC18" s="312"/>
      <c r="BD18" s="312"/>
      <c r="BE18" s="312"/>
      <c r="BF18" s="312"/>
      <c r="BG18" s="312"/>
      <c r="BH18" s="312"/>
      <c r="BI18" s="312"/>
      <c r="BJ18" s="312"/>
      <c r="BK18" s="312"/>
      <c r="BL18" s="312"/>
      <c r="BM18" s="312"/>
      <c r="BN18" s="312"/>
      <c r="BO18" s="312"/>
      <c r="BP18" s="312"/>
      <c r="BQ18" s="312"/>
      <c r="BR18" s="312"/>
      <c r="BS18" s="312"/>
      <c r="BT18" s="312"/>
      <c r="BU18" s="312"/>
      <c r="BV18" s="312"/>
      <c r="BW18" s="312" t="s">
        <v>265</v>
      </c>
      <c r="BX18" s="312"/>
      <c r="BY18" s="312"/>
      <c r="BZ18" s="312"/>
      <c r="CA18" s="312"/>
      <c r="CB18" s="312"/>
      <c r="CC18" s="312"/>
      <c r="CD18" s="312"/>
      <c r="CE18" s="312"/>
      <c r="CF18" s="312"/>
      <c r="CG18" s="312"/>
      <c r="CH18" s="312"/>
      <c r="CI18" s="312"/>
      <c r="CJ18" s="312"/>
      <c r="CK18" s="312"/>
      <c r="CL18" s="312"/>
      <c r="CM18" s="312"/>
      <c r="CN18" s="312"/>
      <c r="CO18" s="312"/>
      <c r="CP18" s="312"/>
      <c r="CQ18" s="312"/>
      <c r="CR18" s="312"/>
      <c r="CS18" s="312"/>
      <c r="CT18" s="312"/>
      <c r="CU18" s="312"/>
      <c r="CV18" s="312"/>
      <c r="CW18" s="312"/>
      <c r="CX18" s="312"/>
      <c r="CY18" s="312"/>
      <c r="CZ18" s="312"/>
    </row>
    <row r="19" ht="3" customHeight="1"/>
  </sheetData>
  <sheetProtection/>
  <mergeCells count="31">
    <mergeCell ref="A5:CZ5"/>
    <mergeCell ref="A12:G13"/>
    <mergeCell ref="H12:H13"/>
    <mergeCell ref="I12:BD13"/>
    <mergeCell ref="F6:CU6"/>
    <mergeCell ref="F7:CU7"/>
    <mergeCell ref="A9:G9"/>
    <mergeCell ref="BE9:CZ9"/>
    <mergeCell ref="I10:BD11"/>
    <mergeCell ref="BE10:CZ11"/>
    <mergeCell ref="A18:AK18"/>
    <mergeCell ref="AL18:BV18"/>
    <mergeCell ref="BW18:CZ18"/>
    <mergeCell ref="A14:G15"/>
    <mergeCell ref="H14:H15"/>
    <mergeCell ref="BW17:CZ17"/>
    <mergeCell ref="A17:AK17"/>
    <mergeCell ref="AL17:BV17"/>
    <mergeCell ref="DF15:FA15"/>
    <mergeCell ref="H9:BD9"/>
    <mergeCell ref="BE12:CZ13"/>
    <mergeCell ref="DF13:FA13"/>
    <mergeCell ref="DF14:FA14"/>
    <mergeCell ref="DF10:FA10"/>
    <mergeCell ref="DF11:FA11"/>
    <mergeCell ref="DF12:FA12"/>
    <mergeCell ref="A10:G11"/>
    <mergeCell ref="H10:H11"/>
    <mergeCell ref="I14:BD15"/>
    <mergeCell ref="BE14:CZ14"/>
    <mergeCell ref="BE15:CZ15"/>
  </mergeCells>
  <printOptions/>
  <pageMargins left="0.7874015748031497" right="0.5905511811023623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GR26"/>
  <sheetViews>
    <sheetView zoomScaleSheetLayoutView="100" zoomScalePageLayoutView="0" workbookViewId="0" topLeftCell="A7">
      <selection activeCell="IF15" sqref="IF15"/>
    </sheetView>
  </sheetViews>
  <sheetFormatPr defaultColWidth="0.875" defaultRowHeight="12.75"/>
  <cols>
    <col min="1" max="132" width="0.875" style="11" customWidth="1"/>
    <col min="133" max="145" width="0" style="11" hidden="1" customWidth="1"/>
    <col min="146" max="146" width="7.375" style="11" hidden="1" customWidth="1"/>
    <col min="147" max="162" width="0" style="11" hidden="1" customWidth="1"/>
    <col min="163" max="163" width="7.875" style="11" hidden="1" customWidth="1"/>
    <col min="164" max="187" width="0" style="11" hidden="1" customWidth="1"/>
    <col min="188" max="16384" width="0.875" style="11" customWidth="1"/>
  </cols>
  <sheetData>
    <row r="1" spans="131:138" ht="9.75" customHeight="1">
      <c r="EA1" s="17"/>
      <c r="EH1" s="2" t="s">
        <v>0</v>
      </c>
    </row>
    <row r="2" ht="8.25" customHeight="1"/>
    <row r="3" spans="1:131" s="5" customFormat="1" ht="31.5" customHeight="1">
      <c r="A3" s="388" t="s">
        <v>254</v>
      </c>
      <c r="B3" s="388"/>
      <c r="C3" s="388"/>
      <c r="D3" s="388"/>
      <c r="E3" s="388"/>
      <c r="F3" s="388"/>
      <c r="G3" s="388"/>
      <c r="H3" s="388"/>
      <c r="I3" s="388"/>
      <c r="J3" s="388"/>
      <c r="K3" s="388"/>
      <c r="L3" s="388"/>
      <c r="M3" s="388"/>
      <c r="N3" s="388"/>
      <c r="O3" s="388"/>
      <c r="P3" s="388"/>
      <c r="Q3" s="388"/>
      <c r="R3" s="388"/>
      <c r="S3" s="388"/>
      <c r="T3" s="388"/>
      <c r="U3" s="388"/>
      <c r="V3" s="388"/>
      <c r="W3" s="388"/>
      <c r="X3" s="388"/>
      <c r="Y3" s="388"/>
      <c r="Z3" s="388"/>
      <c r="AA3" s="388"/>
      <c r="AB3" s="388"/>
      <c r="AC3" s="388"/>
      <c r="AD3" s="388"/>
      <c r="AE3" s="388"/>
      <c r="AF3" s="388"/>
      <c r="AG3" s="388"/>
      <c r="AH3" s="388"/>
      <c r="AI3" s="388"/>
      <c r="AJ3" s="388"/>
      <c r="AK3" s="388"/>
      <c r="AL3" s="388"/>
      <c r="AM3" s="388"/>
      <c r="AN3" s="388"/>
      <c r="AO3" s="388"/>
      <c r="AP3" s="388"/>
      <c r="AQ3" s="388"/>
      <c r="AR3" s="388"/>
      <c r="AS3" s="388"/>
      <c r="AT3" s="388"/>
      <c r="AU3" s="388"/>
      <c r="AV3" s="388"/>
      <c r="AW3" s="388"/>
      <c r="AX3" s="388"/>
      <c r="AY3" s="388"/>
      <c r="AZ3" s="388"/>
      <c r="BA3" s="388"/>
      <c r="BB3" s="388"/>
      <c r="BC3" s="388"/>
      <c r="BD3" s="388"/>
      <c r="BE3" s="388"/>
      <c r="BF3" s="388"/>
      <c r="BG3" s="388"/>
      <c r="BH3" s="388"/>
      <c r="BI3" s="388"/>
      <c r="BJ3" s="388"/>
      <c r="BK3" s="388"/>
      <c r="BL3" s="388"/>
      <c r="BM3" s="388"/>
      <c r="BN3" s="388"/>
      <c r="BO3" s="388"/>
      <c r="BP3" s="388"/>
      <c r="BQ3" s="388"/>
      <c r="BR3" s="388"/>
      <c r="BS3" s="388"/>
      <c r="BT3" s="388"/>
      <c r="BU3" s="388"/>
      <c r="BV3" s="388"/>
      <c r="BW3" s="388"/>
      <c r="BX3" s="388"/>
      <c r="BY3" s="388"/>
      <c r="BZ3" s="388"/>
      <c r="CA3" s="388"/>
      <c r="CB3" s="388"/>
      <c r="CC3" s="388"/>
      <c r="CD3" s="388"/>
      <c r="CE3" s="388"/>
      <c r="CF3" s="388"/>
      <c r="CG3" s="388"/>
      <c r="CH3" s="388"/>
      <c r="CI3" s="388"/>
      <c r="CJ3" s="388"/>
      <c r="CK3" s="388"/>
      <c r="CL3" s="388"/>
      <c r="CM3" s="388"/>
      <c r="CN3" s="388"/>
      <c r="CO3" s="388"/>
      <c r="CP3" s="388"/>
      <c r="CQ3" s="388"/>
      <c r="CR3" s="388"/>
      <c r="CS3" s="388"/>
      <c r="CT3" s="388"/>
      <c r="CU3" s="388"/>
      <c r="CV3" s="388"/>
      <c r="CW3" s="388"/>
      <c r="CX3" s="388"/>
      <c r="CY3" s="388"/>
      <c r="CZ3" s="388"/>
      <c r="DA3" s="388"/>
      <c r="DB3" s="388"/>
      <c r="DC3" s="388"/>
      <c r="DD3" s="388"/>
      <c r="DE3" s="388"/>
      <c r="DF3" s="388"/>
      <c r="DG3" s="388"/>
      <c r="DH3" s="388"/>
      <c r="DI3" s="388"/>
      <c r="DJ3" s="388"/>
      <c r="DK3" s="388"/>
      <c r="DL3" s="388"/>
      <c r="DM3" s="388"/>
      <c r="DN3" s="388"/>
      <c r="DO3" s="388"/>
      <c r="DP3" s="388"/>
      <c r="DQ3" s="388"/>
      <c r="DR3" s="388"/>
      <c r="DS3" s="388"/>
      <c r="DT3" s="388"/>
      <c r="DU3" s="388"/>
      <c r="DV3" s="388"/>
      <c r="DW3" s="388"/>
      <c r="DX3" s="388"/>
      <c r="DY3" s="388"/>
      <c r="DZ3" s="388"/>
      <c r="EA3" s="388"/>
    </row>
    <row r="4" spans="1:98" s="3" customFormat="1" ht="1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AQ4" s="389" t="s">
        <v>347</v>
      </c>
      <c r="AR4" s="389"/>
      <c r="AS4" s="389"/>
      <c r="AT4" s="389"/>
      <c r="AU4" s="389"/>
      <c r="AV4" s="389"/>
      <c r="AW4" s="389"/>
      <c r="AX4" s="389"/>
      <c r="AY4" s="389"/>
      <c r="AZ4" s="389"/>
      <c r="BA4" s="389"/>
      <c r="BB4" s="389"/>
      <c r="BC4" s="389"/>
      <c r="BD4" s="389"/>
      <c r="BE4" s="389"/>
      <c r="BF4" s="389"/>
      <c r="BG4" s="389"/>
      <c r="BH4" s="389"/>
      <c r="BI4" s="389"/>
      <c r="BJ4" s="389"/>
      <c r="BK4" s="389"/>
      <c r="BL4" s="389"/>
      <c r="BM4" s="389"/>
      <c r="BN4" s="389"/>
      <c r="BO4" s="389"/>
      <c r="BP4" s="389"/>
      <c r="BQ4" s="389"/>
      <c r="BR4" s="389"/>
      <c r="BS4" s="389"/>
      <c r="BT4" s="389"/>
      <c r="BU4" s="389"/>
      <c r="BV4" s="389"/>
      <c r="BW4" s="389"/>
      <c r="BX4" s="389"/>
      <c r="BY4" s="389"/>
      <c r="BZ4" s="389"/>
      <c r="CA4" s="389"/>
      <c r="CB4" s="389"/>
      <c r="CC4" s="389"/>
      <c r="CD4" s="389"/>
      <c r="CE4" s="389"/>
      <c r="CF4" s="389"/>
      <c r="CG4" s="389"/>
      <c r="CH4" s="389"/>
      <c r="CI4" s="389"/>
      <c r="CJ4" s="389"/>
      <c r="CK4" s="389"/>
      <c r="CL4" s="4"/>
      <c r="CM4" s="4"/>
      <c r="CN4" s="4"/>
      <c r="CO4" s="4"/>
      <c r="CP4" s="4"/>
      <c r="CQ4" s="4"/>
      <c r="CR4" s="4"/>
      <c r="CS4" s="4"/>
      <c r="CT4" s="4"/>
    </row>
    <row r="5" spans="1:98" s="1" customFormat="1" ht="12.75" customHeight="1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AQ5" s="390" t="s">
        <v>12</v>
      </c>
      <c r="AR5" s="390"/>
      <c r="AS5" s="390"/>
      <c r="AT5" s="390"/>
      <c r="AU5" s="390"/>
      <c r="AV5" s="390"/>
      <c r="AW5" s="390"/>
      <c r="AX5" s="390"/>
      <c r="AY5" s="390"/>
      <c r="AZ5" s="390"/>
      <c r="BA5" s="390"/>
      <c r="BB5" s="390"/>
      <c r="BC5" s="390"/>
      <c r="BD5" s="390"/>
      <c r="BE5" s="390"/>
      <c r="BF5" s="390"/>
      <c r="BG5" s="390"/>
      <c r="BH5" s="390"/>
      <c r="BI5" s="390"/>
      <c r="BJ5" s="390"/>
      <c r="BK5" s="390"/>
      <c r="BL5" s="390"/>
      <c r="BM5" s="390"/>
      <c r="BN5" s="390"/>
      <c r="BO5" s="390"/>
      <c r="BP5" s="390"/>
      <c r="BQ5" s="390"/>
      <c r="BR5" s="390"/>
      <c r="BS5" s="390"/>
      <c r="BT5" s="390"/>
      <c r="BU5" s="390"/>
      <c r="BV5" s="390"/>
      <c r="BW5" s="390"/>
      <c r="BX5" s="390"/>
      <c r="BY5" s="390"/>
      <c r="BZ5" s="390"/>
      <c r="CA5" s="390"/>
      <c r="CB5" s="390"/>
      <c r="CC5" s="390"/>
      <c r="CD5" s="390"/>
      <c r="CE5" s="390"/>
      <c r="CF5" s="390"/>
      <c r="CG5" s="390"/>
      <c r="CH5" s="390"/>
      <c r="CI5" s="390"/>
      <c r="CJ5" s="390"/>
      <c r="CK5" s="390"/>
      <c r="CL5" s="12"/>
      <c r="CM5" s="12"/>
      <c r="CN5" s="12"/>
      <c r="CO5" s="12"/>
      <c r="CP5" s="12"/>
      <c r="CQ5" s="12"/>
      <c r="CR5" s="12"/>
      <c r="CS5" s="12"/>
      <c r="CT5" s="12"/>
    </row>
    <row r="6" s="3" customFormat="1" ht="13.5" customHeight="1">
      <c r="EA6" s="7"/>
    </row>
    <row r="7" spans="1:131" s="3" customFormat="1" ht="50.25" customHeight="1">
      <c r="A7" s="391" t="s">
        <v>191</v>
      </c>
      <c r="B7" s="392"/>
      <c r="C7" s="392"/>
      <c r="D7" s="392"/>
      <c r="E7" s="392"/>
      <c r="F7" s="392"/>
      <c r="G7" s="392"/>
      <c r="H7" s="392"/>
      <c r="I7" s="392"/>
      <c r="J7" s="392"/>
      <c r="K7" s="392"/>
      <c r="L7" s="392"/>
      <c r="M7" s="392"/>
      <c r="N7" s="392"/>
      <c r="O7" s="392"/>
      <c r="P7" s="392"/>
      <c r="Q7" s="392"/>
      <c r="R7" s="392"/>
      <c r="S7" s="392"/>
      <c r="T7" s="392"/>
      <c r="U7" s="392"/>
      <c r="V7" s="392"/>
      <c r="W7" s="392"/>
      <c r="X7" s="392"/>
      <c r="Y7" s="392"/>
      <c r="Z7" s="392"/>
      <c r="AA7" s="393"/>
      <c r="AB7" s="391" t="s">
        <v>190</v>
      </c>
      <c r="AC7" s="392"/>
      <c r="AD7" s="392"/>
      <c r="AE7" s="392"/>
      <c r="AF7" s="392"/>
      <c r="AG7" s="392"/>
      <c r="AH7" s="392"/>
      <c r="AI7" s="392"/>
      <c r="AJ7" s="392"/>
      <c r="AK7" s="392"/>
      <c r="AL7" s="392"/>
      <c r="AM7" s="392"/>
      <c r="AN7" s="392"/>
      <c r="AO7" s="392"/>
      <c r="AP7" s="392"/>
      <c r="AQ7" s="392"/>
      <c r="AR7" s="392"/>
      <c r="AS7" s="392"/>
      <c r="AT7" s="392"/>
      <c r="AU7" s="392"/>
      <c r="AV7" s="392"/>
      <c r="AW7" s="392"/>
      <c r="AX7" s="392"/>
      <c r="AY7" s="392"/>
      <c r="AZ7" s="392"/>
      <c r="BA7" s="392"/>
      <c r="BB7" s="392"/>
      <c r="BC7" s="392"/>
      <c r="BD7" s="392"/>
      <c r="BE7" s="393"/>
      <c r="BF7" s="382" t="s">
        <v>189</v>
      </c>
      <c r="BG7" s="382"/>
      <c r="BH7" s="382"/>
      <c r="BI7" s="382"/>
      <c r="BJ7" s="382"/>
      <c r="BK7" s="382"/>
      <c r="BL7" s="382"/>
      <c r="BM7" s="382"/>
      <c r="BN7" s="382"/>
      <c r="BO7" s="382"/>
      <c r="BP7" s="382"/>
      <c r="BQ7" s="382"/>
      <c r="BR7" s="382"/>
      <c r="BS7" s="382"/>
      <c r="BT7" s="382"/>
      <c r="BU7" s="382"/>
      <c r="BV7" s="382"/>
      <c r="BW7" s="382"/>
      <c r="BX7" s="382"/>
      <c r="BY7" s="382"/>
      <c r="BZ7" s="382"/>
      <c r="CA7" s="382"/>
      <c r="CB7" s="382"/>
      <c r="CC7" s="382"/>
      <c r="CD7" s="382"/>
      <c r="CE7" s="382"/>
      <c r="CF7" s="382"/>
      <c r="CG7" s="382"/>
      <c r="CH7" s="383"/>
      <c r="CI7" s="382"/>
      <c r="CJ7" s="382"/>
      <c r="CK7" s="382"/>
      <c r="CL7" s="382"/>
      <c r="CM7" s="382"/>
      <c r="CN7" s="382"/>
      <c r="CO7" s="382"/>
      <c r="CP7" s="382"/>
      <c r="CQ7" s="382"/>
      <c r="CR7" s="382"/>
      <c r="CS7" s="382"/>
      <c r="CT7" s="382"/>
      <c r="CU7" s="382"/>
      <c r="CV7" s="382"/>
      <c r="CW7" s="382"/>
      <c r="CX7" s="382"/>
      <c r="CY7" s="382"/>
      <c r="CZ7" s="382"/>
      <c r="DA7" s="382"/>
      <c r="DB7" s="382"/>
      <c r="DC7" s="382"/>
      <c r="DD7" s="382"/>
      <c r="DE7" s="382"/>
      <c r="DF7" s="382"/>
      <c r="DG7" s="382"/>
      <c r="DH7" s="382"/>
      <c r="DI7" s="382"/>
      <c r="DJ7" s="382"/>
      <c r="DK7" s="382"/>
      <c r="DL7" s="382"/>
      <c r="DM7" s="382"/>
      <c r="DN7" s="382"/>
      <c r="DO7" s="382"/>
      <c r="DP7" s="382"/>
      <c r="DQ7" s="382"/>
      <c r="DR7" s="382"/>
      <c r="DS7" s="382"/>
      <c r="DT7" s="382"/>
      <c r="DU7" s="382"/>
      <c r="DV7" s="382"/>
      <c r="DW7" s="382"/>
      <c r="DX7" s="382"/>
      <c r="DY7" s="382"/>
      <c r="DZ7" s="382"/>
      <c r="EA7" s="383"/>
    </row>
    <row r="8" spans="1:165" s="3" customFormat="1" ht="15" customHeight="1">
      <c r="A8" s="13"/>
      <c r="B8" s="397" t="s">
        <v>15</v>
      </c>
      <c r="C8" s="397"/>
      <c r="D8" s="397"/>
      <c r="E8" s="397"/>
      <c r="F8" s="397"/>
      <c r="G8" s="397"/>
      <c r="H8" s="397"/>
      <c r="I8" s="397"/>
      <c r="J8" s="397"/>
      <c r="K8" s="397"/>
      <c r="L8" s="397"/>
      <c r="M8" s="397"/>
      <c r="N8" s="397"/>
      <c r="O8" s="397"/>
      <c r="P8" s="397"/>
      <c r="Q8" s="397"/>
      <c r="R8" s="397"/>
      <c r="S8" s="397"/>
      <c r="T8" s="397"/>
      <c r="U8" s="397"/>
      <c r="V8" s="397"/>
      <c r="W8" s="397"/>
      <c r="X8" s="397"/>
      <c r="Y8" s="397"/>
      <c r="Z8" s="397"/>
      <c r="AA8" s="398"/>
      <c r="AB8" s="147"/>
      <c r="AC8" s="397"/>
      <c r="AD8" s="397"/>
      <c r="AE8" s="397"/>
      <c r="AF8" s="397"/>
      <c r="AG8" s="397"/>
      <c r="AH8" s="397"/>
      <c r="AI8" s="397"/>
      <c r="AJ8" s="397"/>
      <c r="AK8" s="397"/>
      <c r="AL8" s="397"/>
      <c r="AM8" s="397"/>
      <c r="AN8" s="397"/>
      <c r="AO8" s="397"/>
      <c r="AP8" s="397"/>
      <c r="AQ8" s="397"/>
      <c r="AR8" s="397"/>
      <c r="AS8" s="397"/>
      <c r="AT8" s="397"/>
      <c r="AU8" s="397"/>
      <c r="AV8" s="397"/>
      <c r="AW8" s="397"/>
      <c r="AX8" s="397"/>
      <c r="AY8" s="397"/>
      <c r="AZ8" s="397"/>
      <c r="BA8" s="397"/>
      <c r="BB8" s="397"/>
      <c r="BC8" s="397"/>
      <c r="BD8" s="397"/>
      <c r="BE8" s="398"/>
      <c r="BF8" s="147"/>
      <c r="BG8" s="397"/>
      <c r="BH8" s="397"/>
      <c r="BI8" s="397"/>
      <c r="BJ8" s="397"/>
      <c r="BK8" s="397"/>
      <c r="BL8" s="397"/>
      <c r="BM8" s="397"/>
      <c r="BN8" s="397"/>
      <c r="BO8" s="397"/>
      <c r="BP8" s="397"/>
      <c r="BQ8" s="397"/>
      <c r="BR8" s="397"/>
      <c r="BS8" s="397"/>
      <c r="BT8" s="397"/>
      <c r="BU8" s="397"/>
      <c r="BV8" s="397"/>
      <c r="BW8" s="397"/>
      <c r="BX8" s="397"/>
      <c r="BY8" s="397"/>
      <c r="BZ8" s="397"/>
      <c r="CA8" s="397"/>
      <c r="CB8" s="397"/>
      <c r="CC8" s="397"/>
      <c r="CD8" s="397"/>
      <c r="CE8" s="397"/>
      <c r="CF8" s="397"/>
      <c r="CG8" s="397"/>
      <c r="CH8" s="398"/>
      <c r="CI8" s="148"/>
      <c r="CJ8" s="149"/>
      <c r="CK8" s="384" t="s">
        <v>185</v>
      </c>
      <c r="CL8" s="384"/>
      <c r="CM8" s="384"/>
      <c r="CN8" s="384"/>
      <c r="CO8" s="384"/>
      <c r="CP8" s="384"/>
      <c r="CQ8" s="384"/>
      <c r="CR8" s="384"/>
      <c r="CS8" s="384"/>
      <c r="CT8" s="384"/>
      <c r="CU8" s="384"/>
      <c r="CV8" s="149"/>
      <c r="CW8" s="150"/>
      <c r="CX8" s="148"/>
      <c r="CY8" s="149"/>
      <c r="CZ8" s="384" t="s">
        <v>184</v>
      </c>
      <c r="DA8" s="384"/>
      <c r="DB8" s="384"/>
      <c r="DC8" s="384"/>
      <c r="DD8" s="384"/>
      <c r="DE8" s="384"/>
      <c r="DF8" s="384"/>
      <c r="DG8" s="384"/>
      <c r="DH8" s="384"/>
      <c r="DI8" s="384"/>
      <c r="DJ8" s="384"/>
      <c r="DK8" s="149"/>
      <c r="DL8" s="150"/>
      <c r="DM8" s="148"/>
      <c r="DN8" s="149"/>
      <c r="DO8" s="384" t="s">
        <v>369</v>
      </c>
      <c r="DP8" s="384"/>
      <c r="DQ8" s="384"/>
      <c r="DR8" s="384"/>
      <c r="DS8" s="384"/>
      <c r="DT8" s="384"/>
      <c r="DU8" s="384"/>
      <c r="DV8" s="384"/>
      <c r="DW8" s="384"/>
      <c r="DX8" s="384"/>
      <c r="DY8" s="384"/>
      <c r="DZ8" s="149"/>
      <c r="EA8" s="150"/>
      <c r="ED8" s="2"/>
      <c r="EE8" s="2" t="s">
        <v>188</v>
      </c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</row>
    <row r="9" spans="1:165" s="3" customFormat="1" ht="15.75">
      <c r="A9" s="100"/>
      <c r="B9" s="399"/>
      <c r="C9" s="399"/>
      <c r="D9" s="399"/>
      <c r="E9" s="399"/>
      <c r="F9" s="399"/>
      <c r="G9" s="399"/>
      <c r="H9" s="399"/>
      <c r="I9" s="399"/>
      <c r="J9" s="399"/>
      <c r="K9" s="399"/>
      <c r="L9" s="399"/>
      <c r="M9" s="399"/>
      <c r="N9" s="399"/>
      <c r="O9" s="399"/>
      <c r="P9" s="399"/>
      <c r="Q9" s="399"/>
      <c r="R9" s="399"/>
      <c r="S9" s="399"/>
      <c r="T9" s="399"/>
      <c r="U9" s="399"/>
      <c r="V9" s="399"/>
      <c r="W9" s="399"/>
      <c r="X9" s="399"/>
      <c r="Y9" s="399"/>
      <c r="Z9" s="399"/>
      <c r="AA9" s="400"/>
      <c r="AB9" s="151"/>
      <c r="AC9" s="399"/>
      <c r="AD9" s="399"/>
      <c r="AE9" s="399"/>
      <c r="AF9" s="399"/>
      <c r="AG9" s="399"/>
      <c r="AH9" s="399"/>
      <c r="AI9" s="399"/>
      <c r="AJ9" s="399"/>
      <c r="AK9" s="399"/>
      <c r="AL9" s="399"/>
      <c r="AM9" s="399"/>
      <c r="AN9" s="399"/>
      <c r="AO9" s="399"/>
      <c r="AP9" s="399"/>
      <c r="AQ9" s="399"/>
      <c r="AR9" s="399"/>
      <c r="AS9" s="399"/>
      <c r="AT9" s="399"/>
      <c r="AU9" s="399"/>
      <c r="AV9" s="399"/>
      <c r="AW9" s="399"/>
      <c r="AX9" s="399"/>
      <c r="AY9" s="399"/>
      <c r="AZ9" s="399"/>
      <c r="BA9" s="399"/>
      <c r="BB9" s="399"/>
      <c r="BC9" s="399"/>
      <c r="BD9" s="399"/>
      <c r="BE9" s="400"/>
      <c r="BF9" s="151"/>
      <c r="BG9" s="399"/>
      <c r="BH9" s="399"/>
      <c r="BI9" s="399"/>
      <c r="BJ9" s="399"/>
      <c r="BK9" s="399"/>
      <c r="BL9" s="399"/>
      <c r="BM9" s="399"/>
      <c r="BN9" s="399"/>
      <c r="BO9" s="399"/>
      <c r="BP9" s="399"/>
      <c r="BQ9" s="399"/>
      <c r="BR9" s="399"/>
      <c r="BS9" s="399"/>
      <c r="BT9" s="399"/>
      <c r="BU9" s="399"/>
      <c r="BV9" s="399"/>
      <c r="BW9" s="399"/>
      <c r="BX9" s="399"/>
      <c r="BY9" s="399"/>
      <c r="BZ9" s="399"/>
      <c r="CA9" s="399"/>
      <c r="CB9" s="399"/>
      <c r="CC9" s="399"/>
      <c r="CD9" s="399"/>
      <c r="CE9" s="399"/>
      <c r="CF9" s="399"/>
      <c r="CG9" s="399"/>
      <c r="CH9" s="400"/>
      <c r="CI9" s="152"/>
      <c r="CJ9" s="153"/>
      <c r="CK9" s="153"/>
      <c r="CL9" s="154"/>
      <c r="CM9" s="154"/>
      <c r="CN9" s="154"/>
      <c r="CO9" s="154"/>
      <c r="CP9" s="155" t="s">
        <v>183</v>
      </c>
      <c r="CQ9" s="153"/>
      <c r="CR9" s="153"/>
      <c r="CS9" s="153"/>
      <c r="CT9" s="153"/>
      <c r="CU9" s="153"/>
      <c r="CV9" s="153"/>
      <c r="CW9" s="156"/>
      <c r="CX9" s="152"/>
      <c r="CY9" s="153"/>
      <c r="CZ9" s="153"/>
      <c r="DA9" s="154"/>
      <c r="DB9" s="154"/>
      <c r="DC9" s="154"/>
      <c r="DD9" s="154"/>
      <c r="DE9" s="155" t="s">
        <v>183</v>
      </c>
      <c r="DF9" s="153"/>
      <c r="DG9" s="153"/>
      <c r="DH9" s="153"/>
      <c r="DI9" s="153"/>
      <c r="DJ9" s="153"/>
      <c r="DK9" s="153"/>
      <c r="DL9" s="156"/>
      <c r="DM9" s="152"/>
      <c r="DN9" s="153"/>
      <c r="DO9" s="153"/>
      <c r="DP9" s="154"/>
      <c r="DQ9" s="154"/>
      <c r="DR9" s="154"/>
      <c r="DS9" s="154"/>
      <c r="DT9" s="155" t="s">
        <v>183</v>
      </c>
      <c r="DU9" s="153"/>
      <c r="DV9" s="153"/>
      <c r="DW9" s="153"/>
      <c r="DX9" s="153"/>
      <c r="DY9" s="153"/>
      <c r="DZ9" s="153"/>
      <c r="EA9" s="156"/>
      <c r="ED9" s="2"/>
      <c r="EE9" s="2"/>
      <c r="EF9" s="2" t="s">
        <v>187</v>
      </c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</row>
    <row r="10" spans="1:165" s="3" customFormat="1" ht="45" customHeight="1">
      <c r="A10" s="14"/>
      <c r="B10" s="401"/>
      <c r="C10" s="401"/>
      <c r="D10" s="401"/>
      <c r="E10" s="401"/>
      <c r="F10" s="401"/>
      <c r="G10" s="401"/>
      <c r="H10" s="401"/>
      <c r="I10" s="401"/>
      <c r="J10" s="401"/>
      <c r="K10" s="401"/>
      <c r="L10" s="401"/>
      <c r="M10" s="401"/>
      <c r="N10" s="401"/>
      <c r="O10" s="401"/>
      <c r="P10" s="401"/>
      <c r="Q10" s="401"/>
      <c r="R10" s="401"/>
      <c r="S10" s="401"/>
      <c r="T10" s="401"/>
      <c r="U10" s="401"/>
      <c r="V10" s="401"/>
      <c r="W10" s="401"/>
      <c r="X10" s="401"/>
      <c r="Y10" s="401"/>
      <c r="Z10" s="401"/>
      <c r="AA10" s="402"/>
      <c r="AB10" s="151"/>
      <c r="AC10" s="399"/>
      <c r="AD10" s="399"/>
      <c r="AE10" s="399"/>
      <c r="AF10" s="399"/>
      <c r="AG10" s="399"/>
      <c r="AH10" s="399"/>
      <c r="AI10" s="399"/>
      <c r="AJ10" s="399"/>
      <c r="AK10" s="399"/>
      <c r="AL10" s="399"/>
      <c r="AM10" s="399"/>
      <c r="AN10" s="399"/>
      <c r="AO10" s="399"/>
      <c r="AP10" s="399"/>
      <c r="AQ10" s="399"/>
      <c r="AR10" s="399"/>
      <c r="AS10" s="399"/>
      <c r="AT10" s="399"/>
      <c r="AU10" s="399"/>
      <c r="AV10" s="399"/>
      <c r="AW10" s="399"/>
      <c r="AX10" s="399"/>
      <c r="AY10" s="399"/>
      <c r="AZ10" s="399"/>
      <c r="BA10" s="399"/>
      <c r="BB10" s="399"/>
      <c r="BC10" s="399"/>
      <c r="BD10" s="399"/>
      <c r="BE10" s="400"/>
      <c r="BF10" s="151"/>
      <c r="BG10" s="399"/>
      <c r="BH10" s="399"/>
      <c r="BI10" s="399"/>
      <c r="BJ10" s="399"/>
      <c r="BK10" s="399"/>
      <c r="BL10" s="399"/>
      <c r="BM10" s="399"/>
      <c r="BN10" s="399"/>
      <c r="BO10" s="399"/>
      <c r="BP10" s="399"/>
      <c r="BQ10" s="399"/>
      <c r="BR10" s="399"/>
      <c r="BS10" s="399"/>
      <c r="BT10" s="399"/>
      <c r="BU10" s="399"/>
      <c r="BV10" s="399"/>
      <c r="BW10" s="399"/>
      <c r="BX10" s="399"/>
      <c r="BY10" s="399"/>
      <c r="BZ10" s="399"/>
      <c r="CA10" s="399"/>
      <c r="CB10" s="399"/>
      <c r="CC10" s="399"/>
      <c r="CD10" s="399"/>
      <c r="CE10" s="399"/>
      <c r="CF10" s="399"/>
      <c r="CG10" s="399"/>
      <c r="CH10" s="400"/>
      <c r="CI10" s="385">
        <v>0.645</v>
      </c>
      <c r="CJ10" s="386"/>
      <c r="CK10" s="386"/>
      <c r="CL10" s="386"/>
      <c r="CM10" s="386"/>
      <c r="CN10" s="386"/>
      <c r="CO10" s="386"/>
      <c r="CP10" s="386"/>
      <c r="CQ10" s="386"/>
      <c r="CR10" s="386"/>
      <c r="CS10" s="386"/>
      <c r="CT10" s="386"/>
      <c r="CU10" s="386"/>
      <c r="CV10" s="386"/>
      <c r="CW10" s="387"/>
      <c r="CX10" s="385">
        <f>CI10*(1-1.5%)</f>
        <v>0.635325</v>
      </c>
      <c r="CY10" s="386"/>
      <c r="CZ10" s="386"/>
      <c r="DA10" s="386"/>
      <c r="DB10" s="386"/>
      <c r="DC10" s="386"/>
      <c r="DD10" s="386"/>
      <c r="DE10" s="386"/>
      <c r="DF10" s="386"/>
      <c r="DG10" s="386"/>
      <c r="DH10" s="386"/>
      <c r="DI10" s="386"/>
      <c r="DJ10" s="386"/>
      <c r="DK10" s="386"/>
      <c r="DL10" s="387"/>
      <c r="DM10" s="385">
        <f>CX10*(1-1.5%)</f>
        <v>0.625795125</v>
      </c>
      <c r="DN10" s="386"/>
      <c r="DO10" s="386"/>
      <c r="DP10" s="386"/>
      <c r="DQ10" s="386"/>
      <c r="DR10" s="386"/>
      <c r="DS10" s="386"/>
      <c r="DT10" s="386"/>
      <c r="DU10" s="386"/>
      <c r="DV10" s="386"/>
      <c r="DW10" s="386"/>
      <c r="DX10" s="386"/>
      <c r="DY10" s="386"/>
      <c r="DZ10" s="386"/>
      <c r="EA10" s="387"/>
      <c r="ED10" s="2" t="s">
        <v>186</v>
      </c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</row>
    <row r="11" spans="1:131" s="3" customFormat="1" ht="15" customHeight="1">
      <c r="A11" s="13"/>
      <c r="B11" s="397" t="s">
        <v>229</v>
      </c>
      <c r="C11" s="397"/>
      <c r="D11" s="397"/>
      <c r="E11" s="397"/>
      <c r="F11" s="397"/>
      <c r="G11" s="397"/>
      <c r="H11" s="397"/>
      <c r="I11" s="397"/>
      <c r="J11" s="397"/>
      <c r="K11" s="397"/>
      <c r="L11" s="397"/>
      <c r="M11" s="397"/>
      <c r="N11" s="397"/>
      <c r="O11" s="397"/>
      <c r="P11" s="397"/>
      <c r="Q11" s="397"/>
      <c r="R11" s="397"/>
      <c r="S11" s="397"/>
      <c r="T11" s="397"/>
      <c r="U11" s="397"/>
      <c r="V11" s="397"/>
      <c r="W11" s="397"/>
      <c r="X11" s="397"/>
      <c r="Y11" s="397"/>
      <c r="Z11" s="397"/>
      <c r="AA11" s="398"/>
      <c r="AB11" s="147"/>
      <c r="AC11" s="397"/>
      <c r="AD11" s="397"/>
      <c r="AE11" s="397"/>
      <c r="AF11" s="397"/>
      <c r="AG11" s="397"/>
      <c r="AH11" s="397"/>
      <c r="AI11" s="397"/>
      <c r="AJ11" s="397"/>
      <c r="AK11" s="397"/>
      <c r="AL11" s="397"/>
      <c r="AM11" s="397"/>
      <c r="AN11" s="397"/>
      <c r="AO11" s="397"/>
      <c r="AP11" s="397"/>
      <c r="AQ11" s="397"/>
      <c r="AR11" s="397"/>
      <c r="AS11" s="397"/>
      <c r="AT11" s="397"/>
      <c r="AU11" s="397"/>
      <c r="AV11" s="397"/>
      <c r="AW11" s="397"/>
      <c r="AX11" s="397"/>
      <c r="AY11" s="397"/>
      <c r="AZ11" s="397"/>
      <c r="BA11" s="397"/>
      <c r="BB11" s="397"/>
      <c r="BC11" s="397"/>
      <c r="BD11" s="397"/>
      <c r="BE11" s="398"/>
      <c r="BF11" s="147"/>
      <c r="BG11" s="397"/>
      <c r="BH11" s="397"/>
      <c r="BI11" s="397"/>
      <c r="BJ11" s="397"/>
      <c r="BK11" s="397"/>
      <c r="BL11" s="397"/>
      <c r="BM11" s="397"/>
      <c r="BN11" s="397"/>
      <c r="BO11" s="397"/>
      <c r="BP11" s="397"/>
      <c r="BQ11" s="397"/>
      <c r="BR11" s="397"/>
      <c r="BS11" s="397"/>
      <c r="BT11" s="397"/>
      <c r="BU11" s="397"/>
      <c r="BV11" s="397"/>
      <c r="BW11" s="397"/>
      <c r="BX11" s="397"/>
      <c r="BY11" s="397"/>
      <c r="BZ11" s="397"/>
      <c r="CA11" s="397"/>
      <c r="CB11" s="397"/>
      <c r="CC11" s="397"/>
      <c r="CD11" s="397"/>
      <c r="CE11" s="397"/>
      <c r="CF11" s="397"/>
      <c r="CG11" s="397"/>
      <c r="CH11" s="398"/>
      <c r="CI11" s="148"/>
      <c r="CJ11" s="149"/>
      <c r="CK11" s="384" t="s">
        <v>185</v>
      </c>
      <c r="CL11" s="384"/>
      <c r="CM11" s="384"/>
      <c r="CN11" s="384"/>
      <c r="CO11" s="384"/>
      <c r="CP11" s="384"/>
      <c r="CQ11" s="384"/>
      <c r="CR11" s="384"/>
      <c r="CS11" s="384"/>
      <c r="CT11" s="384"/>
      <c r="CU11" s="384"/>
      <c r="CV11" s="149"/>
      <c r="CW11" s="150"/>
      <c r="CX11" s="148"/>
      <c r="CY11" s="149"/>
      <c r="CZ11" s="384" t="s">
        <v>184</v>
      </c>
      <c r="DA11" s="384"/>
      <c r="DB11" s="384"/>
      <c r="DC11" s="384"/>
      <c r="DD11" s="384"/>
      <c r="DE11" s="384"/>
      <c r="DF11" s="384"/>
      <c r="DG11" s="384"/>
      <c r="DH11" s="384"/>
      <c r="DI11" s="384"/>
      <c r="DJ11" s="384"/>
      <c r="DK11" s="149"/>
      <c r="DL11" s="150"/>
      <c r="DM11" s="148"/>
      <c r="DN11" s="149"/>
      <c r="DO11" s="384" t="s">
        <v>369</v>
      </c>
      <c r="DP11" s="384"/>
      <c r="DQ11" s="384"/>
      <c r="DR11" s="384"/>
      <c r="DS11" s="384"/>
      <c r="DT11" s="384"/>
      <c r="DU11" s="384"/>
      <c r="DV11" s="384"/>
      <c r="DW11" s="384"/>
      <c r="DX11" s="384"/>
      <c r="DY11" s="384"/>
      <c r="DZ11" s="149"/>
      <c r="EA11" s="150"/>
    </row>
    <row r="12" spans="1:131" s="3" customFormat="1" ht="15">
      <c r="A12" s="100"/>
      <c r="B12" s="399"/>
      <c r="C12" s="399"/>
      <c r="D12" s="399"/>
      <c r="E12" s="399"/>
      <c r="F12" s="399"/>
      <c r="G12" s="399"/>
      <c r="H12" s="399"/>
      <c r="I12" s="399"/>
      <c r="J12" s="399"/>
      <c r="K12" s="399"/>
      <c r="L12" s="399"/>
      <c r="M12" s="399"/>
      <c r="N12" s="399"/>
      <c r="O12" s="399"/>
      <c r="P12" s="399"/>
      <c r="Q12" s="399"/>
      <c r="R12" s="399"/>
      <c r="S12" s="399"/>
      <c r="T12" s="399"/>
      <c r="U12" s="399"/>
      <c r="V12" s="399"/>
      <c r="W12" s="399"/>
      <c r="X12" s="399"/>
      <c r="Y12" s="399"/>
      <c r="Z12" s="399"/>
      <c r="AA12" s="400"/>
      <c r="AB12" s="151"/>
      <c r="AC12" s="399"/>
      <c r="AD12" s="399"/>
      <c r="AE12" s="399"/>
      <c r="AF12" s="399"/>
      <c r="AG12" s="399"/>
      <c r="AH12" s="399"/>
      <c r="AI12" s="399"/>
      <c r="AJ12" s="399"/>
      <c r="AK12" s="399"/>
      <c r="AL12" s="399"/>
      <c r="AM12" s="399"/>
      <c r="AN12" s="399"/>
      <c r="AO12" s="399"/>
      <c r="AP12" s="399"/>
      <c r="AQ12" s="399"/>
      <c r="AR12" s="399"/>
      <c r="AS12" s="399"/>
      <c r="AT12" s="399"/>
      <c r="AU12" s="399"/>
      <c r="AV12" s="399"/>
      <c r="AW12" s="399"/>
      <c r="AX12" s="399"/>
      <c r="AY12" s="399"/>
      <c r="AZ12" s="399"/>
      <c r="BA12" s="399"/>
      <c r="BB12" s="399"/>
      <c r="BC12" s="399"/>
      <c r="BD12" s="399"/>
      <c r="BE12" s="400"/>
      <c r="BF12" s="151"/>
      <c r="BG12" s="399"/>
      <c r="BH12" s="399"/>
      <c r="BI12" s="399"/>
      <c r="BJ12" s="399"/>
      <c r="BK12" s="399"/>
      <c r="BL12" s="399"/>
      <c r="BM12" s="399"/>
      <c r="BN12" s="399"/>
      <c r="BO12" s="399"/>
      <c r="BP12" s="399"/>
      <c r="BQ12" s="399"/>
      <c r="BR12" s="399"/>
      <c r="BS12" s="399"/>
      <c r="BT12" s="399"/>
      <c r="BU12" s="399"/>
      <c r="BV12" s="399"/>
      <c r="BW12" s="399"/>
      <c r="BX12" s="399"/>
      <c r="BY12" s="399"/>
      <c r="BZ12" s="399"/>
      <c r="CA12" s="399"/>
      <c r="CB12" s="399"/>
      <c r="CC12" s="399"/>
      <c r="CD12" s="399"/>
      <c r="CE12" s="399"/>
      <c r="CF12" s="399"/>
      <c r="CG12" s="399"/>
      <c r="CH12" s="400"/>
      <c r="CI12" s="152"/>
      <c r="CJ12" s="153"/>
      <c r="CK12" s="153"/>
      <c r="CL12" s="154"/>
      <c r="CM12" s="154"/>
      <c r="CN12" s="154"/>
      <c r="CO12" s="154"/>
      <c r="CP12" s="155" t="s">
        <v>183</v>
      </c>
      <c r="CQ12" s="153"/>
      <c r="CR12" s="153"/>
      <c r="CS12" s="153"/>
      <c r="CT12" s="153"/>
      <c r="CU12" s="153"/>
      <c r="CV12" s="153"/>
      <c r="CW12" s="156"/>
      <c r="CX12" s="152"/>
      <c r="CY12" s="153"/>
      <c r="CZ12" s="153"/>
      <c r="DA12" s="154"/>
      <c r="DB12" s="154"/>
      <c r="DC12" s="154"/>
      <c r="DD12" s="154"/>
      <c r="DE12" s="155" t="s">
        <v>183</v>
      </c>
      <c r="DF12" s="153"/>
      <c r="DG12" s="153"/>
      <c r="DH12" s="153"/>
      <c r="DI12" s="153"/>
      <c r="DJ12" s="153"/>
      <c r="DK12" s="153"/>
      <c r="DL12" s="156"/>
      <c r="DM12" s="152"/>
      <c r="DN12" s="153"/>
      <c r="DO12" s="153"/>
      <c r="DP12" s="154"/>
      <c r="DQ12" s="154"/>
      <c r="DR12" s="154"/>
      <c r="DS12" s="154"/>
      <c r="DT12" s="155" t="s">
        <v>183</v>
      </c>
      <c r="DU12" s="153"/>
      <c r="DV12" s="153"/>
      <c r="DW12" s="153"/>
      <c r="DX12" s="153"/>
      <c r="DY12" s="153"/>
      <c r="DZ12" s="153"/>
      <c r="EA12" s="156"/>
    </row>
    <row r="13" spans="1:131" s="3" customFormat="1" ht="54" customHeight="1">
      <c r="A13" s="14"/>
      <c r="B13" s="401"/>
      <c r="C13" s="401"/>
      <c r="D13" s="401"/>
      <c r="E13" s="401"/>
      <c r="F13" s="401"/>
      <c r="G13" s="401"/>
      <c r="H13" s="401"/>
      <c r="I13" s="401"/>
      <c r="J13" s="401"/>
      <c r="K13" s="401"/>
      <c r="L13" s="401"/>
      <c r="M13" s="401"/>
      <c r="N13" s="401"/>
      <c r="O13" s="401"/>
      <c r="P13" s="401"/>
      <c r="Q13" s="401"/>
      <c r="R13" s="401"/>
      <c r="S13" s="401"/>
      <c r="T13" s="401"/>
      <c r="U13" s="401"/>
      <c r="V13" s="401"/>
      <c r="W13" s="401"/>
      <c r="X13" s="401"/>
      <c r="Y13" s="401"/>
      <c r="Z13" s="401"/>
      <c r="AA13" s="402"/>
      <c r="AB13" s="151"/>
      <c r="AC13" s="399"/>
      <c r="AD13" s="399"/>
      <c r="AE13" s="399"/>
      <c r="AF13" s="399"/>
      <c r="AG13" s="399"/>
      <c r="AH13" s="399"/>
      <c r="AI13" s="399"/>
      <c r="AJ13" s="399"/>
      <c r="AK13" s="399"/>
      <c r="AL13" s="399"/>
      <c r="AM13" s="399"/>
      <c r="AN13" s="399"/>
      <c r="AO13" s="399"/>
      <c r="AP13" s="399"/>
      <c r="AQ13" s="399"/>
      <c r="AR13" s="399"/>
      <c r="AS13" s="399"/>
      <c r="AT13" s="399"/>
      <c r="AU13" s="399"/>
      <c r="AV13" s="399"/>
      <c r="AW13" s="399"/>
      <c r="AX13" s="399"/>
      <c r="AY13" s="399"/>
      <c r="AZ13" s="399"/>
      <c r="BA13" s="399"/>
      <c r="BB13" s="399"/>
      <c r="BC13" s="399"/>
      <c r="BD13" s="399"/>
      <c r="BE13" s="400"/>
      <c r="BF13" s="151"/>
      <c r="BG13" s="399"/>
      <c r="BH13" s="399"/>
      <c r="BI13" s="399"/>
      <c r="BJ13" s="399"/>
      <c r="BK13" s="399"/>
      <c r="BL13" s="399"/>
      <c r="BM13" s="399"/>
      <c r="BN13" s="399"/>
      <c r="BO13" s="399"/>
      <c r="BP13" s="399"/>
      <c r="BQ13" s="399"/>
      <c r="BR13" s="399"/>
      <c r="BS13" s="399"/>
      <c r="BT13" s="399"/>
      <c r="BU13" s="399"/>
      <c r="BV13" s="399"/>
      <c r="BW13" s="399"/>
      <c r="BX13" s="399"/>
      <c r="BY13" s="399"/>
      <c r="BZ13" s="399"/>
      <c r="CA13" s="399"/>
      <c r="CB13" s="399"/>
      <c r="CC13" s="399"/>
      <c r="CD13" s="399"/>
      <c r="CE13" s="399"/>
      <c r="CF13" s="399"/>
      <c r="CG13" s="399"/>
      <c r="CH13" s="400"/>
      <c r="CI13" s="394">
        <v>1</v>
      </c>
      <c r="CJ13" s="395"/>
      <c r="CK13" s="395"/>
      <c r="CL13" s="395"/>
      <c r="CM13" s="395"/>
      <c r="CN13" s="395"/>
      <c r="CO13" s="395"/>
      <c r="CP13" s="395"/>
      <c r="CQ13" s="395"/>
      <c r="CR13" s="395"/>
      <c r="CS13" s="395"/>
      <c r="CT13" s="395"/>
      <c r="CU13" s="395"/>
      <c r="CV13" s="395"/>
      <c r="CW13" s="396"/>
      <c r="CX13" s="394">
        <f>CI13</f>
        <v>1</v>
      </c>
      <c r="CY13" s="395"/>
      <c r="CZ13" s="395"/>
      <c r="DA13" s="395"/>
      <c r="DB13" s="395"/>
      <c r="DC13" s="395"/>
      <c r="DD13" s="395"/>
      <c r="DE13" s="395"/>
      <c r="DF13" s="395"/>
      <c r="DG13" s="395"/>
      <c r="DH13" s="395"/>
      <c r="DI13" s="395"/>
      <c r="DJ13" s="395"/>
      <c r="DK13" s="395"/>
      <c r="DL13" s="396"/>
      <c r="DM13" s="394">
        <f>CX13</f>
        <v>1</v>
      </c>
      <c r="DN13" s="395"/>
      <c r="DO13" s="395"/>
      <c r="DP13" s="395"/>
      <c r="DQ13" s="395"/>
      <c r="DR13" s="395"/>
      <c r="DS13" s="395"/>
      <c r="DT13" s="395"/>
      <c r="DU13" s="395"/>
      <c r="DV13" s="395"/>
      <c r="DW13" s="395"/>
      <c r="DX13" s="395"/>
      <c r="DY13" s="395"/>
      <c r="DZ13" s="395"/>
      <c r="EA13" s="396"/>
    </row>
    <row r="14" spans="1:131" s="3" customFormat="1" ht="15" customHeight="1">
      <c r="A14" s="13"/>
      <c r="B14" s="397" t="s">
        <v>230</v>
      </c>
      <c r="C14" s="397"/>
      <c r="D14" s="397"/>
      <c r="E14" s="397"/>
      <c r="F14" s="397"/>
      <c r="G14" s="397"/>
      <c r="H14" s="397"/>
      <c r="I14" s="397"/>
      <c r="J14" s="397"/>
      <c r="K14" s="397"/>
      <c r="L14" s="397"/>
      <c r="M14" s="397"/>
      <c r="N14" s="397"/>
      <c r="O14" s="397"/>
      <c r="P14" s="397"/>
      <c r="Q14" s="397"/>
      <c r="R14" s="397"/>
      <c r="S14" s="397"/>
      <c r="T14" s="397"/>
      <c r="U14" s="397"/>
      <c r="V14" s="397"/>
      <c r="W14" s="397"/>
      <c r="X14" s="397"/>
      <c r="Y14" s="397"/>
      <c r="Z14" s="397"/>
      <c r="AA14" s="398"/>
      <c r="AB14" s="147"/>
      <c r="AC14" s="397"/>
      <c r="AD14" s="397"/>
      <c r="AE14" s="397"/>
      <c r="AF14" s="397"/>
      <c r="AG14" s="397"/>
      <c r="AH14" s="397"/>
      <c r="AI14" s="397"/>
      <c r="AJ14" s="397"/>
      <c r="AK14" s="397"/>
      <c r="AL14" s="397"/>
      <c r="AM14" s="397"/>
      <c r="AN14" s="397"/>
      <c r="AO14" s="397"/>
      <c r="AP14" s="397"/>
      <c r="AQ14" s="397"/>
      <c r="AR14" s="397"/>
      <c r="AS14" s="397"/>
      <c r="AT14" s="397"/>
      <c r="AU14" s="397"/>
      <c r="AV14" s="397"/>
      <c r="AW14" s="397"/>
      <c r="AX14" s="397"/>
      <c r="AY14" s="397"/>
      <c r="AZ14" s="397"/>
      <c r="BA14" s="397"/>
      <c r="BB14" s="397"/>
      <c r="BC14" s="397"/>
      <c r="BD14" s="397"/>
      <c r="BE14" s="398"/>
      <c r="BF14" s="147"/>
      <c r="BG14" s="397"/>
      <c r="BH14" s="397"/>
      <c r="BI14" s="397"/>
      <c r="BJ14" s="397"/>
      <c r="BK14" s="397"/>
      <c r="BL14" s="397"/>
      <c r="BM14" s="397"/>
      <c r="BN14" s="397"/>
      <c r="BO14" s="397"/>
      <c r="BP14" s="397"/>
      <c r="BQ14" s="397"/>
      <c r="BR14" s="397"/>
      <c r="BS14" s="397"/>
      <c r="BT14" s="397"/>
      <c r="BU14" s="397"/>
      <c r="BV14" s="397"/>
      <c r="BW14" s="397"/>
      <c r="BX14" s="397"/>
      <c r="BY14" s="397"/>
      <c r="BZ14" s="397"/>
      <c r="CA14" s="397"/>
      <c r="CB14" s="397"/>
      <c r="CC14" s="397"/>
      <c r="CD14" s="397"/>
      <c r="CE14" s="397"/>
      <c r="CF14" s="397"/>
      <c r="CG14" s="397"/>
      <c r="CH14" s="398"/>
      <c r="CI14" s="148"/>
      <c r="CJ14" s="149"/>
      <c r="CK14" s="384" t="s">
        <v>185</v>
      </c>
      <c r="CL14" s="384"/>
      <c r="CM14" s="384"/>
      <c r="CN14" s="384"/>
      <c r="CO14" s="384"/>
      <c r="CP14" s="384"/>
      <c r="CQ14" s="384"/>
      <c r="CR14" s="384"/>
      <c r="CS14" s="384"/>
      <c r="CT14" s="384"/>
      <c r="CU14" s="384"/>
      <c r="CV14" s="149"/>
      <c r="CW14" s="150"/>
      <c r="CX14" s="148"/>
      <c r="CY14" s="149"/>
      <c r="CZ14" s="384" t="s">
        <v>184</v>
      </c>
      <c r="DA14" s="384"/>
      <c r="DB14" s="384"/>
      <c r="DC14" s="384"/>
      <c r="DD14" s="384"/>
      <c r="DE14" s="384"/>
      <c r="DF14" s="384"/>
      <c r="DG14" s="384"/>
      <c r="DH14" s="384"/>
      <c r="DI14" s="384"/>
      <c r="DJ14" s="384"/>
      <c r="DK14" s="149"/>
      <c r="DL14" s="150"/>
      <c r="DM14" s="148"/>
      <c r="DN14" s="149"/>
      <c r="DO14" s="384" t="s">
        <v>369</v>
      </c>
      <c r="DP14" s="384"/>
      <c r="DQ14" s="384"/>
      <c r="DR14" s="384"/>
      <c r="DS14" s="384"/>
      <c r="DT14" s="384"/>
      <c r="DU14" s="384"/>
      <c r="DV14" s="384"/>
      <c r="DW14" s="384"/>
      <c r="DX14" s="384"/>
      <c r="DY14" s="384"/>
      <c r="DZ14" s="149"/>
      <c r="EA14" s="150"/>
    </row>
    <row r="15" spans="1:131" s="3" customFormat="1" ht="15">
      <c r="A15" s="100"/>
      <c r="B15" s="399"/>
      <c r="C15" s="399"/>
      <c r="D15" s="399"/>
      <c r="E15" s="399"/>
      <c r="F15" s="399"/>
      <c r="G15" s="399"/>
      <c r="H15" s="399"/>
      <c r="I15" s="399"/>
      <c r="J15" s="399"/>
      <c r="K15" s="399"/>
      <c r="L15" s="399"/>
      <c r="M15" s="399"/>
      <c r="N15" s="399"/>
      <c r="O15" s="399"/>
      <c r="P15" s="399"/>
      <c r="Q15" s="399"/>
      <c r="R15" s="399"/>
      <c r="S15" s="399"/>
      <c r="T15" s="399"/>
      <c r="U15" s="399"/>
      <c r="V15" s="399"/>
      <c r="W15" s="399"/>
      <c r="X15" s="399"/>
      <c r="Y15" s="399"/>
      <c r="Z15" s="399"/>
      <c r="AA15" s="400"/>
      <c r="AB15" s="151"/>
      <c r="AC15" s="399"/>
      <c r="AD15" s="399"/>
      <c r="AE15" s="399"/>
      <c r="AF15" s="399"/>
      <c r="AG15" s="399"/>
      <c r="AH15" s="399"/>
      <c r="AI15" s="399"/>
      <c r="AJ15" s="399"/>
      <c r="AK15" s="399"/>
      <c r="AL15" s="399"/>
      <c r="AM15" s="399"/>
      <c r="AN15" s="399"/>
      <c r="AO15" s="399"/>
      <c r="AP15" s="399"/>
      <c r="AQ15" s="399"/>
      <c r="AR15" s="399"/>
      <c r="AS15" s="399"/>
      <c r="AT15" s="399"/>
      <c r="AU15" s="399"/>
      <c r="AV15" s="399"/>
      <c r="AW15" s="399"/>
      <c r="AX15" s="399"/>
      <c r="AY15" s="399"/>
      <c r="AZ15" s="399"/>
      <c r="BA15" s="399"/>
      <c r="BB15" s="399"/>
      <c r="BC15" s="399"/>
      <c r="BD15" s="399"/>
      <c r="BE15" s="400"/>
      <c r="BF15" s="151"/>
      <c r="BG15" s="399"/>
      <c r="BH15" s="399"/>
      <c r="BI15" s="399"/>
      <c r="BJ15" s="399"/>
      <c r="BK15" s="399"/>
      <c r="BL15" s="399"/>
      <c r="BM15" s="399"/>
      <c r="BN15" s="399"/>
      <c r="BO15" s="399"/>
      <c r="BP15" s="399"/>
      <c r="BQ15" s="399"/>
      <c r="BR15" s="399"/>
      <c r="BS15" s="399"/>
      <c r="BT15" s="399"/>
      <c r="BU15" s="399"/>
      <c r="BV15" s="399"/>
      <c r="BW15" s="399"/>
      <c r="BX15" s="399"/>
      <c r="BY15" s="399"/>
      <c r="BZ15" s="399"/>
      <c r="CA15" s="399"/>
      <c r="CB15" s="399"/>
      <c r="CC15" s="399"/>
      <c r="CD15" s="399"/>
      <c r="CE15" s="399"/>
      <c r="CF15" s="399"/>
      <c r="CG15" s="399"/>
      <c r="CH15" s="400"/>
      <c r="CI15" s="152"/>
      <c r="CJ15" s="153"/>
      <c r="CK15" s="153"/>
      <c r="CL15" s="154"/>
      <c r="CM15" s="154"/>
      <c r="CN15" s="154"/>
      <c r="CO15" s="154"/>
      <c r="CP15" s="155" t="s">
        <v>183</v>
      </c>
      <c r="CQ15" s="153"/>
      <c r="CR15" s="153"/>
      <c r="CS15" s="153"/>
      <c r="CT15" s="153"/>
      <c r="CU15" s="153"/>
      <c r="CV15" s="153"/>
      <c r="CW15" s="156"/>
      <c r="CX15" s="152"/>
      <c r="CY15" s="153"/>
      <c r="CZ15" s="153"/>
      <c r="DA15" s="154"/>
      <c r="DB15" s="154"/>
      <c r="DC15" s="154"/>
      <c r="DD15" s="154"/>
      <c r="DE15" s="155" t="s">
        <v>183</v>
      </c>
      <c r="DF15" s="153"/>
      <c r="DG15" s="153"/>
      <c r="DH15" s="153"/>
      <c r="DI15" s="153"/>
      <c r="DJ15" s="153"/>
      <c r="DK15" s="153"/>
      <c r="DL15" s="156"/>
      <c r="DM15" s="152"/>
      <c r="DN15" s="153"/>
      <c r="DO15" s="153"/>
      <c r="DP15" s="154"/>
      <c r="DQ15" s="154"/>
      <c r="DR15" s="154"/>
      <c r="DS15" s="154"/>
      <c r="DT15" s="155" t="s">
        <v>183</v>
      </c>
      <c r="DU15" s="153"/>
      <c r="DV15" s="153"/>
      <c r="DW15" s="153"/>
      <c r="DX15" s="153"/>
      <c r="DY15" s="153"/>
      <c r="DZ15" s="153"/>
      <c r="EA15" s="156"/>
    </row>
    <row r="16" spans="1:175" s="3" customFormat="1" ht="64.5" customHeight="1">
      <c r="A16" s="100"/>
      <c r="B16" s="399"/>
      <c r="C16" s="399"/>
      <c r="D16" s="399"/>
      <c r="E16" s="399"/>
      <c r="F16" s="399"/>
      <c r="G16" s="399"/>
      <c r="H16" s="399"/>
      <c r="I16" s="399"/>
      <c r="J16" s="399"/>
      <c r="K16" s="399"/>
      <c r="L16" s="399"/>
      <c r="M16" s="399"/>
      <c r="N16" s="399"/>
      <c r="O16" s="399"/>
      <c r="P16" s="399"/>
      <c r="Q16" s="399"/>
      <c r="R16" s="399"/>
      <c r="S16" s="399"/>
      <c r="T16" s="399"/>
      <c r="U16" s="399"/>
      <c r="V16" s="399"/>
      <c r="W16" s="399"/>
      <c r="X16" s="399"/>
      <c r="Y16" s="399"/>
      <c r="Z16" s="399"/>
      <c r="AA16" s="400"/>
      <c r="AB16" s="151"/>
      <c r="AC16" s="399"/>
      <c r="AD16" s="399"/>
      <c r="AE16" s="399"/>
      <c r="AF16" s="399"/>
      <c r="AG16" s="399"/>
      <c r="AH16" s="399"/>
      <c r="AI16" s="399"/>
      <c r="AJ16" s="399"/>
      <c r="AK16" s="399"/>
      <c r="AL16" s="399"/>
      <c r="AM16" s="399"/>
      <c r="AN16" s="399"/>
      <c r="AO16" s="399"/>
      <c r="AP16" s="399"/>
      <c r="AQ16" s="399"/>
      <c r="AR16" s="399"/>
      <c r="AS16" s="399"/>
      <c r="AT16" s="399"/>
      <c r="AU16" s="399"/>
      <c r="AV16" s="399"/>
      <c r="AW16" s="399"/>
      <c r="AX16" s="399"/>
      <c r="AY16" s="399"/>
      <c r="AZ16" s="399"/>
      <c r="BA16" s="399"/>
      <c r="BB16" s="399"/>
      <c r="BC16" s="399"/>
      <c r="BD16" s="399"/>
      <c r="BE16" s="400"/>
      <c r="BF16" s="151"/>
      <c r="BG16" s="399"/>
      <c r="BH16" s="399"/>
      <c r="BI16" s="399"/>
      <c r="BJ16" s="399"/>
      <c r="BK16" s="399"/>
      <c r="BL16" s="399"/>
      <c r="BM16" s="399"/>
      <c r="BN16" s="399"/>
      <c r="BO16" s="399"/>
      <c r="BP16" s="399"/>
      <c r="BQ16" s="399"/>
      <c r="BR16" s="399"/>
      <c r="BS16" s="399"/>
      <c r="BT16" s="399"/>
      <c r="BU16" s="399"/>
      <c r="BV16" s="399"/>
      <c r="BW16" s="399"/>
      <c r="BX16" s="399"/>
      <c r="BY16" s="399"/>
      <c r="BZ16" s="399"/>
      <c r="CA16" s="399"/>
      <c r="CB16" s="399"/>
      <c r="CC16" s="399"/>
      <c r="CD16" s="399"/>
      <c r="CE16" s="399"/>
      <c r="CF16" s="399"/>
      <c r="CG16" s="399"/>
      <c r="CH16" s="400"/>
      <c r="CI16" s="405">
        <v>0.9803</v>
      </c>
      <c r="CJ16" s="406"/>
      <c r="CK16" s="406"/>
      <c r="CL16" s="406"/>
      <c r="CM16" s="406"/>
      <c r="CN16" s="406"/>
      <c r="CO16" s="406"/>
      <c r="CP16" s="406"/>
      <c r="CQ16" s="406"/>
      <c r="CR16" s="406"/>
      <c r="CS16" s="406"/>
      <c r="CT16" s="406"/>
      <c r="CU16" s="406"/>
      <c r="CV16" s="406"/>
      <c r="CW16" s="407"/>
      <c r="CX16" s="405">
        <v>0.9803</v>
      </c>
      <c r="CY16" s="406"/>
      <c r="CZ16" s="406"/>
      <c r="DA16" s="406"/>
      <c r="DB16" s="406"/>
      <c r="DC16" s="406"/>
      <c r="DD16" s="406"/>
      <c r="DE16" s="406"/>
      <c r="DF16" s="406"/>
      <c r="DG16" s="406"/>
      <c r="DH16" s="406"/>
      <c r="DI16" s="406"/>
      <c r="DJ16" s="406"/>
      <c r="DK16" s="406"/>
      <c r="DL16" s="407"/>
      <c r="DM16" s="405">
        <v>0.9803</v>
      </c>
      <c r="DN16" s="406"/>
      <c r="DO16" s="406"/>
      <c r="DP16" s="406"/>
      <c r="DQ16" s="406"/>
      <c r="DR16" s="406"/>
      <c r="DS16" s="406"/>
      <c r="DT16" s="406"/>
      <c r="DU16" s="406"/>
      <c r="DV16" s="406"/>
      <c r="DW16" s="406"/>
      <c r="DX16" s="406"/>
      <c r="DY16" s="406"/>
      <c r="DZ16" s="406"/>
      <c r="EA16" s="407"/>
      <c r="EE16" s="403" t="s">
        <v>182</v>
      </c>
      <c r="EF16" s="404"/>
      <c r="EG16" s="404"/>
      <c r="EH16" s="404"/>
      <c r="EI16" s="404"/>
      <c r="EJ16" s="404"/>
      <c r="EK16" s="404"/>
      <c r="EL16" s="404"/>
      <c r="EM16" s="404"/>
      <c r="EN16" s="404"/>
      <c r="EO16" s="404"/>
      <c r="EP16" s="404"/>
      <c r="EQ16" s="404"/>
      <c r="ER16" s="404"/>
      <c r="ES16" s="404"/>
      <c r="ET16" s="404"/>
      <c r="EU16" s="404"/>
      <c r="EV16" s="404"/>
      <c r="EW16" s="404"/>
      <c r="EX16" s="404"/>
      <c r="EY16" s="404"/>
      <c r="EZ16" s="404"/>
      <c r="FA16" s="404"/>
      <c r="FB16" s="404"/>
      <c r="FC16" s="404"/>
      <c r="FD16" s="404"/>
      <c r="FE16" s="404"/>
      <c r="FF16" s="404"/>
      <c r="FG16" s="404"/>
      <c r="FH16" s="404"/>
      <c r="FI16" s="404"/>
      <c r="FJ16" s="404"/>
      <c r="FK16" s="404"/>
      <c r="FL16" s="404"/>
      <c r="FM16" s="404"/>
      <c r="FN16" s="404"/>
      <c r="FO16" s="404"/>
      <c r="FP16" s="404"/>
      <c r="FQ16" s="404"/>
      <c r="FR16" s="404"/>
      <c r="FS16" s="404"/>
    </row>
    <row r="17" spans="1:131" s="1" customFormat="1" ht="26.25" customHeight="1">
      <c r="A17" s="99"/>
      <c r="B17" s="408" t="s">
        <v>181</v>
      </c>
      <c r="C17" s="408"/>
      <c r="D17" s="408"/>
      <c r="E17" s="408"/>
      <c r="F17" s="408"/>
      <c r="G17" s="408"/>
      <c r="H17" s="408"/>
      <c r="I17" s="408"/>
      <c r="J17" s="408"/>
      <c r="K17" s="408"/>
      <c r="L17" s="408"/>
      <c r="M17" s="408"/>
      <c r="N17" s="408"/>
      <c r="O17" s="408"/>
      <c r="P17" s="408"/>
      <c r="Q17" s="408"/>
      <c r="R17" s="408"/>
      <c r="S17" s="408"/>
      <c r="T17" s="408"/>
      <c r="U17" s="408"/>
      <c r="V17" s="408"/>
      <c r="W17" s="408"/>
      <c r="X17" s="408"/>
      <c r="Y17" s="408"/>
      <c r="Z17" s="408"/>
      <c r="AA17" s="408"/>
      <c r="AB17" s="408"/>
      <c r="AC17" s="408"/>
      <c r="AD17" s="408"/>
      <c r="AE17" s="408"/>
      <c r="AF17" s="408"/>
      <c r="AG17" s="408"/>
      <c r="AH17" s="408"/>
      <c r="AI17" s="408"/>
      <c r="AJ17" s="408"/>
      <c r="AK17" s="408"/>
      <c r="AL17" s="408"/>
      <c r="AM17" s="408"/>
      <c r="AN17" s="408"/>
      <c r="AO17" s="408"/>
      <c r="AP17" s="408"/>
      <c r="AQ17" s="408"/>
      <c r="AR17" s="408"/>
      <c r="AS17" s="408"/>
      <c r="AT17" s="408"/>
      <c r="AU17" s="408"/>
      <c r="AV17" s="408"/>
      <c r="AW17" s="408"/>
      <c r="AX17" s="408"/>
      <c r="AY17" s="408"/>
      <c r="AZ17" s="408"/>
      <c r="BA17" s="408"/>
      <c r="BB17" s="408"/>
      <c r="BC17" s="408"/>
      <c r="BD17" s="408"/>
      <c r="BE17" s="408"/>
      <c r="BF17" s="408"/>
      <c r="BG17" s="408"/>
      <c r="BH17" s="408"/>
      <c r="BI17" s="408"/>
      <c r="BJ17" s="408"/>
      <c r="BK17" s="408"/>
      <c r="BL17" s="408"/>
      <c r="BM17" s="408"/>
      <c r="BN17" s="408"/>
      <c r="BO17" s="408"/>
      <c r="BP17" s="408"/>
      <c r="BQ17" s="408"/>
      <c r="BR17" s="408"/>
      <c r="BS17" s="408"/>
      <c r="BT17" s="408"/>
      <c r="BU17" s="408"/>
      <c r="BV17" s="408"/>
      <c r="BW17" s="408"/>
      <c r="BX17" s="408"/>
      <c r="BY17" s="408"/>
      <c r="BZ17" s="408"/>
      <c r="CA17" s="408"/>
      <c r="CB17" s="408"/>
      <c r="CC17" s="408"/>
      <c r="CD17" s="408"/>
      <c r="CE17" s="408"/>
      <c r="CF17" s="408"/>
      <c r="CG17" s="408"/>
      <c r="CH17" s="408"/>
      <c r="CI17" s="408"/>
      <c r="CJ17" s="408"/>
      <c r="CK17" s="408"/>
      <c r="CL17" s="408"/>
      <c r="CM17" s="408"/>
      <c r="CN17" s="408"/>
      <c r="CO17" s="408"/>
      <c r="CP17" s="408"/>
      <c r="CQ17" s="408"/>
      <c r="CR17" s="408"/>
      <c r="CS17" s="408"/>
      <c r="CT17" s="408"/>
      <c r="CU17" s="408"/>
      <c r="CV17" s="408"/>
      <c r="CW17" s="408"/>
      <c r="CX17" s="408"/>
      <c r="CY17" s="408"/>
      <c r="CZ17" s="408"/>
      <c r="DA17" s="408"/>
      <c r="DB17" s="408"/>
      <c r="DC17" s="408"/>
      <c r="DD17" s="408"/>
      <c r="DE17" s="408"/>
      <c r="DF17" s="408"/>
      <c r="DG17" s="408"/>
      <c r="DH17" s="408"/>
      <c r="DI17" s="408"/>
      <c r="DJ17" s="408"/>
      <c r="DK17" s="408"/>
      <c r="DL17" s="408"/>
      <c r="DM17" s="408"/>
      <c r="DN17" s="408"/>
      <c r="DO17" s="408"/>
      <c r="DP17" s="408"/>
      <c r="DQ17" s="408"/>
      <c r="DR17" s="408"/>
      <c r="DS17" s="408"/>
      <c r="DT17" s="408"/>
      <c r="DU17" s="408"/>
      <c r="DV17" s="408"/>
      <c r="DW17" s="408"/>
      <c r="DX17" s="408"/>
      <c r="DY17" s="408"/>
      <c r="DZ17" s="408"/>
      <c r="EA17" s="98"/>
    </row>
    <row r="18" s="3" customFormat="1" ht="43.5" customHeight="1"/>
    <row r="19" spans="12:120" s="3" customFormat="1" ht="13.5" customHeight="1">
      <c r="L19" s="389" t="s">
        <v>348</v>
      </c>
      <c r="M19" s="389"/>
      <c r="N19" s="389"/>
      <c r="O19" s="389"/>
      <c r="P19" s="389"/>
      <c r="Q19" s="389"/>
      <c r="R19" s="389"/>
      <c r="S19" s="389"/>
      <c r="T19" s="389"/>
      <c r="U19" s="389"/>
      <c r="V19" s="389"/>
      <c r="W19" s="389"/>
      <c r="X19" s="389"/>
      <c r="Y19" s="389"/>
      <c r="Z19" s="389"/>
      <c r="AA19" s="389"/>
      <c r="AB19" s="389"/>
      <c r="AC19" s="389"/>
      <c r="AD19" s="389"/>
      <c r="AE19" s="389"/>
      <c r="AF19" s="389"/>
      <c r="AG19" s="389"/>
      <c r="AH19" s="389"/>
      <c r="AI19" s="389"/>
      <c r="AJ19" s="389"/>
      <c r="AK19" s="389"/>
      <c r="AL19" s="389"/>
      <c r="AM19" s="389"/>
      <c r="AN19" s="389"/>
      <c r="AO19" s="389"/>
      <c r="AP19" s="389"/>
      <c r="AQ19" s="389"/>
      <c r="AR19" s="389"/>
      <c r="AS19" s="389"/>
      <c r="AT19" s="389"/>
      <c r="AU19" s="389"/>
      <c r="AV19" s="389"/>
      <c r="AW19" s="389"/>
      <c r="AX19" s="389"/>
      <c r="AY19" s="389"/>
      <c r="AZ19" s="389"/>
      <c r="BA19" s="389"/>
      <c r="BB19" s="389"/>
      <c r="BC19" s="389"/>
      <c r="BD19" s="389"/>
      <c r="BE19" s="389"/>
      <c r="BF19" s="389"/>
      <c r="BG19" s="389"/>
      <c r="BH19" s="389"/>
      <c r="BI19" s="389"/>
      <c r="BJ19" s="389"/>
      <c r="BK19" s="389"/>
      <c r="BL19" s="389"/>
      <c r="BM19" s="389"/>
      <c r="BN19" s="389"/>
      <c r="BO19" s="389"/>
      <c r="BP19" s="389"/>
      <c r="BQ19" s="389"/>
      <c r="BR19" s="389"/>
      <c r="BS19" s="389"/>
      <c r="BT19" s="389"/>
      <c r="BU19" s="389"/>
      <c r="BV19" s="389"/>
      <c r="BX19" s="389" t="s">
        <v>349</v>
      </c>
      <c r="BY19" s="389"/>
      <c r="BZ19" s="389"/>
      <c r="CA19" s="389"/>
      <c r="CB19" s="389"/>
      <c r="CC19" s="389"/>
      <c r="CD19" s="389"/>
      <c r="CE19" s="389"/>
      <c r="CF19" s="389"/>
      <c r="CG19" s="389"/>
      <c r="CH19" s="389"/>
      <c r="CI19" s="389"/>
      <c r="CJ19" s="389"/>
      <c r="CK19" s="389"/>
      <c r="CL19" s="389"/>
      <c r="CM19" s="389"/>
      <c r="CN19" s="389"/>
      <c r="CO19" s="389"/>
      <c r="CP19" s="389"/>
      <c r="CQ19" s="389"/>
      <c r="CR19" s="389"/>
      <c r="CS19" s="389"/>
      <c r="CT19" s="4"/>
      <c r="CU19" s="389"/>
      <c r="CV19" s="389"/>
      <c r="CW19" s="389"/>
      <c r="CX19" s="389"/>
      <c r="CY19" s="389"/>
      <c r="CZ19" s="389"/>
      <c r="DA19" s="389"/>
      <c r="DB19" s="389"/>
      <c r="DC19" s="389"/>
      <c r="DD19" s="389"/>
      <c r="DE19" s="389"/>
      <c r="DF19" s="389"/>
      <c r="DG19" s="389"/>
      <c r="DH19" s="389"/>
      <c r="DI19" s="389"/>
      <c r="DJ19" s="389"/>
      <c r="DK19" s="389"/>
      <c r="DL19" s="389"/>
      <c r="DM19" s="389"/>
      <c r="DN19" s="389"/>
      <c r="DO19" s="389"/>
      <c r="DP19" s="389"/>
    </row>
    <row r="20" spans="12:120" s="3" customFormat="1" ht="13.5" customHeight="1">
      <c r="L20" s="390" t="s">
        <v>8</v>
      </c>
      <c r="M20" s="390"/>
      <c r="N20" s="390"/>
      <c r="O20" s="390"/>
      <c r="P20" s="390"/>
      <c r="Q20" s="390"/>
      <c r="R20" s="390"/>
      <c r="S20" s="390"/>
      <c r="T20" s="390"/>
      <c r="U20" s="390"/>
      <c r="V20" s="390"/>
      <c r="W20" s="390"/>
      <c r="X20" s="390"/>
      <c r="Y20" s="390"/>
      <c r="Z20" s="390"/>
      <c r="AA20" s="390"/>
      <c r="AB20" s="390"/>
      <c r="AC20" s="390"/>
      <c r="AD20" s="390"/>
      <c r="AE20" s="390"/>
      <c r="AF20" s="390"/>
      <c r="AG20" s="390"/>
      <c r="AH20" s="390"/>
      <c r="AI20" s="390"/>
      <c r="AJ20" s="390"/>
      <c r="AK20" s="390"/>
      <c r="AL20" s="390"/>
      <c r="AM20" s="390"/>
      <c r="AN20" s="390"/>
      <c r="AO20" s="390"/>
      <c r="AP20" s="390"/>
      <c r="AQ20" s="390"/>
      <c r="AR20" s="390"/>
      <c r="AS20" s="390"/>
      <c r="AT20" s="390"/>
      <c r="AU20" s="390"/>
      <c r="AV20" s="390"/>
      <c r="AW20" s="390"/>
      <c r="AX20" s="390"/>
      <c r="AY20" s="390"/>
      <c r="AZ20" s="390"/>
      <c r="BA20" s="390"/>
      <c r="BB20" s="390"/>
      <c r="BC20" s="390"/>
      <c r="BD20" s="390"/>
      <c r="BE20" s="390"/>
      <c r="BF20" s="390"/>
      <c r="BG20" s="390"/>
      <c r="BH20" s="390"/>
      <c r="BI20" s="390"/>
      <c r="BJ20" s="390"/>
      <c r="BK20" s="390"/>
      <c r="BL20" s="390"/>
      <c r="BM20" s="390"/>
      <c r="BN20" s="390"/>
      <c r="BO20" s="390"/>
      <c r="BP20" s="390"/>
      <c r="BQ20" s="390"/>
      <c r="BR20" s="390"/>
      <c r="BS20" s="390"/>
      <c r="BT20" s="390"/>
      <c r="BU20" s="390"/>
      <c r="BV20" s="390"/>
      <c r="BW20" s="10"/>
      <c r="BX20" s="390" t="s">
        <v>9</v>
      </c>
      <c r="BY20" s="390"/>
      <c r="BZ20" s="390"/>
      <c r="CA20" s="390"/>
      <c r="CB20" s="390"/>
      <c r="CC20" s="390"/>
      <c r="CD20" s="390"/>
      <c r="CE20" s="390"/>
      <c r="CF20" s="390"/>
      <c r="CG20" s="390"/>
      <c r="CH20" s="390"/>
      <c r="CI20" s="390"/>
      <c r="CJ20" s="390"/>
      <c r="CK20" s="390"/>
      <c r="CL20" s="390"/>
      <c r="CM20" s="390"/>
      <c r="CN20" s="390"/>
      <c r="CO20" s="390"/>
      <c r="CP20" s="390"/>
      <c r="CQ20" s="390"/>
      <c r="CR20" s="390"/>
      <c r="CS20" s="390"/>
      <c r="CT20" s="10"/>
      <c r="CU20" s="390" t="s">
        <v>10</v>
      </c>
      <c r="CV20" s="390"/>
      <c r="CW20" s="390"/>
      <c r="CX20" s="390"/>
      <c r="CY20" s="390"/>
      <c r="CZ20" s="390"/>
      <c r="DA20" s="390"/>
      <c r="DB20" s="390"/>
      <c r="DC20" s="390"/>
      <c r="DD20" s="390"/>
      <c r="DE20" s="390"/>
      <c r="DF20" s="390"/>
      <c r="DG20" s="390"/>
      <c r="DH20" s="390"/>
      <c r="DI20" s="390"/>
      <c r="DJ20" s="390"/>
      <c r="DK20" s="390"/>
      <c r="DL20" s="390"/>
      <c r="DM20" s="390"/>
      <c r="DN20" s="390"/>
      <c r="DO20" s="390"/>
      <c r="DP20" s="390"/>
    </row>
    <row r="21" s="3" customFormat="1" ht="15"/>
    <row r="22" spans="146:200" s="3" customFormat="1" ht="15">
      <c r="EP22" s="96"/>
      <c r="EQ22" s="97"/>
      <c r="ER22" s="97"/>
      <c r="ES22" s="97"/>
      <c r="ET22" s="97"/>
      <c r="EU22" s="97"/>
      <c r="EV22" s="97"/>
      <c r="EW22" s="97"/>
      <c r="EX22" s="97"/>
      <c r="EY22" s="97"/>
      <c r="EZ22" s="97"/>
      <c r="FA22" s="97"/>
      <c r="FB22" s="97"/>
      <c r="FC22" s="97"/>
      <c r="FD22" s="97"/>
      <c r="FE22" s="97"/>
      <c r="FF22" s="97"/>
      <c r="FG22" s="97"/>
      <c r="FH22" s="97"/>
      <c r="FI22" s="97"/>
      <c r="FJ22" s="97"/>
      <c r="FK22" s="97"/>
      <c r="FL22" s="97"/>
      <c r="FM22" s="97"/>
      <c r="FN22" s="97"/>
      <c r="FO22" s="97"/>
      <c r="FP22" s="97"/>
      <c r="FQ22" s="97"/>
      <c r="FR22" s="97"/>
      <c r="FS22" s="97"/>
      <c r="FT22" s="97"/>
      <c r="FU22" s="97"/>
      <c r="FV22" s="97"/>
      <c r="FW22" s="97"/>
      <c r="FX22" s="97"/>
      <c r="FY22" s="97"/>
      <c r="FZ22" s="97"/>
      <c r="GA22" s="97"/>
      <c r="GB22" s="97"/>
      <c r="GC22" s="97"/>
      <c r="GD22" s="97"/>
      <c r="GE22" s="97"/>
      <c r="GF22" s="171"/>
      <c r="GG22" s="171"/>
      <c r="GH22" s="171"/>
      <c r="GI22" s="171"/>
      <c r="GJ22" s="171"/>
      <c r="GK22" s="171"/>
      <c r="GL22" s="171"/>
      <c r="GM22" s="171"/>
      <c r="GN22" s="171"/>
      <c r="GO22" s="171"/>
      <c r="GP22" s="171"/>
      <c r="GQ22" s="171"/>
      <c r="GR22" s="171"/>
    </row>
    <row r="23" spans="146:200" s="1" customFormat="1" ht="14.25">
      <c r="EP23" s="96"/>
      <c r="EQ23" s="96"/>
      <c r="ER23" s="96"/>
      <c r="ES23" s="96"/>
      <c r="ET23" s="96"/>
      <c r="EU23" s="96"/>
      <c r="EV23" s="96"/>
      <c r="EW23" s="96"/>
      <c r="EX23" s="96"/>
      <c r="EY23" s="96"/>
      <c r="EZ23" s="96"/>
      <c r="FA23" s="96"/>
      <c r="FB23" s="96"/>
      <c r="FC23" s="96"/>
      <c r="FD23" s="96"/>
      <c r="FE23" s="96"/>
      <c r="FF23" s="96"/>
      <c r="FG23" s="198"/>
      <c r="FH23" s="96"/>
      <c r="FI23" s="96"/>
      <c r="FJ23" s="96"/>
      <c r="FK23" s="96"/>
      <c r="FL23" s="96"/>
      <c r="FM23" s="96"/>
      <c r="FN23" s="96"/>
      <c r="FO23" s="96"/>
      <c r="FP23" s="96"/>
      <c r="FQ23" s="96"/>
      <c r="FR23" s="96"/>
      <c r="FS23" s="96"/>
      <c r="FT23" s="96"/>
      <c r="FU23" s="96"/>
      <c r="FV23" s="96"/>
      <c r="FW23" s="96"/>
      <c r="FX23" s="96"/>
      <c r="FY23" s="95"/>
      <c r="FZ23" s="95"/>
      <c r="GA23" s="95"/>
      <c r="GB23" s="95"/>
      <c r="GC23" s="95"/>
      <c r="GD23" s="95"/>
      <c r="GE23" s="95"/>
      <c r="GF23" s="203"/>
      <c r="GG23" s="203"/>
      <c r="GH23" s="203"/>
      <c r="GI23" s="203"/>
      <c r="GJ23" s="203"/>
      <c r="GK23" s="203"/>
      <c r="GL23" s="203"/>
      <c r="GM23" s="203"/>
      <c r="GN23" s="203"/>
      <c r="GO23" s="203"/>
      <c r="GP23" s="203"/>
      <c r="GQ23" s="119"/>
      <c r="GR23" s="119"/>
    </row>
    <row r="24" spans="1:200" s="3" customFormat="1" ht="15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EQ24" s="198"/>
      <c r="ER24" s="198"/>
      <c r="ES24" s="198"/>
      <c r="ET24" s="198"/>
      <c r="EU24" s="198"/>
      <c r="EV24" s="198"/>
      <c r="EW24" s="198"/>
      <c r="EX24" s="198"/>
      <c r="EY24" s="198"/>
      <c r="EZ24" s="198"/>
      <c r="FA24" s="198"/>
      <c r="FB24" s="198"/>
      <c r="FC24" s="198"/>
      <c r="FD24" s="198"/>
      <c r="FE24" s="198"/>
      <c r="FF24" s="198"/>
      <c r="FG24" s="198"/>
      <c r="FH24" s="198"/>
      <c r="FI24" s="198"/>
      <c r="FJ24" s="198"/>
      <c r="FK24" s="198"/>
      <c r="FL24" s="198"/>
      <c r="FM24" s="198"/>
      <c r="FN24" s="198"/>
      <c r="FO24" s="198"/>
      <c r="FP24" s="198"/>
      <c r="FQ24" s="198"/>
      <c r="FR24" s="198"/>
      <c r="FS24" s="198"/>
      <c r="FT24" s="198"/>
      <c r="FU24" s="198"/>
      <c r="FV24" s="198"/>
      <c r="FW24" s="198"/>
      <c r="FX24" s="198"/>
      <c r="FY24" s="94"/>
      <c r="FZ24" s="94"/>
      <c r="GA24" s="94"/>
      <c r="GB24" s="94"/>
      <c r="GC24" s="94"/>
      <c r="GD24" s="94"/>
      <c r="GE24" s="94"/>
      <c r="GF24" s="204"/>
      <c r="GG24" s="204"/>
      <c r="GH24" s="204"/>
      <c r="GI24" s="204"/>
      <c r="GJ24" s="204"/>
      <c r="GK24" s="204"/>
      <c r="GL24" s="204"/>
      <c r="GM24" s="204"/>
      <c r="GN24" s="204"/>
      <c r="GO24" s="204"/>
      <c r="GP24" s="204"/>
      <c r="GQ24" s="171"/>
      <c r="GR24" s="171"/>
    </row>
    <row r="25" spans="6:200" s="3" customFormat="1" ht="16.5" customHeight="1">
      <c r="F25" s="93" t="s">
        <v>180</v>
      </c>
      <c r="EP25" s="197"/>
      <c r="EQ25" s="197"/>
      <c r="ER25" s="197"/>
      <c r="ES25" s="197"/>
      <c r="ET25" s="197"/>
      <c r="EU25" s="197"/>
      <c r="EV25" s="197"/>
      <c r="EW25" s="197"/>
      <c r="EX25" s="197"/>
      <c r="EY25" s="197"/>
      <c r="EZ25" s="197"/>
      <c r="FA25" s="197"/>
      <c r="FB25" s="197"/>
      <c r="FC25" s="197"/>
      <c r="FD25" s="197"/>
      <c r="FE25" s="197"/>
      <c r="FF25" s="197"/>
      <c r="FG25" s="197"/>
      <c r="FH25" s="197"/>
      <c r="FI25" s="197"/>
      <c r="FJ25" s="197"/>
      <c r="FK25" s="197"/>
      <c r="FL25" s="197"/>
      <c r="FM25" s="197"/>
      <c r="FN25" s="197"/>
      <c r="FO25" s="197"/>
      <c r="FP25" s="197"/>
      <c r="FQ25" s="197"/>
      <c r="FR25" s="197"/>
      <c r="FS25" s="197"/>
      <c r="FT25" s="197"/>
      <c r="FU25" s="197"/>
      <c r="GF25" s="171"/>
      <c r="GG25" s="171"/>
      <c r="GH25" s="171"/>
      <c r="GI25" s="171"/>
      <c r="GJ25" s="171"/>
      <c r="GK25" s="171"/>
      <c r="GL25" s="171"/>
      <c r="GM25" s="171"/>
      <c r="GN25" s="171"/>
      <c r="GO25" s="171"/>
      <c r="GP25" s="171"/>
      <c r="GQ25" s="171"/>
      <c r="GR25" s="171"/>
    </row>
    <row r="26" spans="146:177" ht="15">
      <c r="EP26" s="92"/>
      <c r="EQ26" s="196"/>
      <c r="ER26" s="196"/>
      <c r="ES26" s="196"/>
      <c r="ET26" s="196"/>
      <c r="EU26" s="196"/>
      <c r="EV26" s="196"/>
      <c r="EW26" s="196"/>
      <c r="EX26" s="196"/>
      <c r="EY26" s="196"/>
      <c r="EZ26" s="196"/>
      <c r="FA26" s="196"/>
      <c r="FB26" s="196"/>
      <c r="FC26" s="196"/>
      <c r="FD26" s="196"/>
      <c r="FE26" s="196"/>
      <c r="FF26" s="196"/>
      <c r="FG26" s="196"/>
      <c r="FH26" s="196"/>
      <c r="FI26" s="196"/>
      <c r="FJ26" s="196"/>
      <c r="FK26" s="196"/>
      <c r="FL26" s="196"/>
      <c r="FM26" s="196"/>
      <c r="FN26" s="196"/>
      <c r="FO26" s="196"/>
      <c r="FP26" s="196"/>
      <c r="FQ26" s="196"/>
      <c r="FR26" s="196"/>
      <c r="FS26" s="196"/>
      <c r="FT26" s="196"/>
      <c r="FU26" s="196"/>
    </row>
  </sheetData>
  <sheetProtection/>
  <mergeCells count="42">
    <mergeCell ref="L19:BV19"/>
    <mergeCell ref="BX19:CS19"/>
    <mergeCell ref="CU19:DP19"/>
    <mergeCell ref="L20:BV20"/>
    <mergeCell ref="BX20:CS20"/>
    <mergeCell ref="CU20:DP20"/>
    <mergeCell ref="CI16:CW16"/>
    <mergeCell ref="CX16:DL16"/>
    <mergeCell ref="DM16:EA16"/>
    <mergeCell ref="B14:AA16"/>
    <mergeCell ref="AC14:BE16"/>
    <mergeCell ref="B17:DZ17"/>
    <mergeCell ref="BG8:CH10"/>
    <mergeCell ref="EE16:FS16"/>
    <mergeCell ref="BG14:CH16"/>
    <mergeCell ref="CK14:CU14"/>
    <mergeCell ref="CZ11:DJ11"/>
    <mergeCell ref="DO11:DY11"/>
    <mergeCell ref="CI13:CW13"/>
    <mergeCell ref="CX13:DL13"/>
    <mergeCell ref="CZ14:DJ14"/>
    <mergeCell ref="DO14:DY14"/>
    <mergeCell ref="BF7:CH7"/>
    <mergeCell ref="CX10:DL10"/>
    <mergeCell ref="DM10:EA10"/>
    <mergeCell ref="DM13:EA13"/>
    <mergeCell ref="B11:AA13"/>
    <mergeCell ref="AC11:BE13"/>
    <mergeCell ref="BG11:CH13"/>
    <mergeCell ref="CK11:CU11"/>
    <mergeCell ref="B8:AA10"/>
    <mergeCell ref="AC8:BE10"/>
    <mergeCell ref="CI7:EA7"/>
    <mergeCell ref="CK8:CU8"/>
    <mergeCell ref="CZ8:DJ8"/>
    <mergeCell ref="DO8:DY8"/>
    <mergeCell ref="CI10:CW10"/>
    <mergeCell ref="A3:EA3"/>
    <mergeCell ref="AQ4:CK4"/>
    <mergeCell ref="AQ5:CK5"/>
    <mergeCell ref="A7:AA7"/>
    <mergeCell ref="AB7:BE7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portrait" paperSize="9" scale="8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ER59"/>
  <sheetViews>
    <sheetView view="pageBreakPreview" zoomScaleSheetLayoutView="100" zoomScalePageLayoutView="0" workbookViewId="0" topLeftCell="A34">
      <selection activeCell="FP15" sqref="FP15"/>
    </sheetView>
  </sheetViews>
  <sheetFormatPr defaultColWidth="0.875" defaultRowHeight="12.75"/>
  <cols>
    <col min="1" max="108" width="0.875" style="35" customWidth="1"/>
    <col min="109" max="109" width="2.00390625" style="35" bestFit="1" customWidth="1"/>
    <col min="110" max="113" width="0" style="35" hidden="1" customWidth="1"/>
    <col min="114" max="114" width="6.125" style="164" hidden="1" customWidth="1"/>
    <col min="115" max="145" width="0" style="35" hidden="1" customWidth="1"/>
    <col min="146" max="16384" width="0.875" style="35" customWidth="1"/>
  </cols>
  <sheetData>
    <row r="1" spans="59:114" s="119" customFormat="1" ht="12" customHeight="1">
      <c r="BG1" s="119" t="s">
        <v>35</v>
      </c>
      <c r="DJ1" s="159" t="s">
        <v>0</v>
      </c>
    </row>
    <row r="2" spans="59:114" s="119" customFormat="1" ht="15" thickBot="1">
      <c r="BG2" s="119" t="s">
        <v>1</v>
      </c>
      <c r="DJ2" s="160" t="s">
        <v>119</v>
      </c>
    </row>
    <row r="3" spans="59:148" s="119" customFormat="1" ht="15" thickTop="1">
      <c r="BG3" s="119" t="s">
        <v>2</v>
      </c>
      <c r="DJ3" s="161" t="s">
        <v>108</v>
      </c>
      <c r="DK3" s="123"/>
      <c r="DL3" s="123"/>
      <c r="DM3" s="123"/>
      <c r="DN3" s="123"/>
      <c r="DO3" s="123"/>
      <c r="DP3" s="123"/>
      <c r="DQ3" s="123"/>
      <c r="DR3" s="123"/>
      <c r="DS3" s="123"/>
      <c r="DT3" s="123"/>
      <c r="DU3" s="123"/>
      <c r="DV3" s="123"/>
      <c r="DW3" s="123"/>
      <c r="DX3" s="123"/>
      <c r="DY3" s="123"/>
      <c r="DZ3" s="123"/>
      <c r="EA3" s="123"/>
      <c r="EB3" s="123"/>
      <c r="EC3" s="123"/>
      <c r="ED3" s="123"/>
      <c r="EE3" s="123"/>
      <c r="EF3" s="123"/>
      <c r="EG3" s="123"/>
      <c r="EH3" s="123"/>
      <c r="EI3" s="123"/>
      <c r="EJ3" s="123"/>
      <c r="EK3" s="123"/>
      <c r="EL3" s="123"/>
      <c r="EM3" s="123"/>
      <c r="EN3" s="124"/>
      <c r="EO3" s="124"/>
      <c r="EP3" s="124"/>
      <c r="EQ3" s="124"/>
      <c r="ER3" s="125"/>
    </row>
    <row r="4" spans="59:148" s="157" customFormat="1" ht="14.25">
      <c r="BG4" s="119" t="s">
        <v>3</v>
      </c>
      <c r="DJ4" s="162" t="s">
        <v>109</v>
      </c>
      <c r="DK4" s="128"/>
      <c r="DL4" s="128"/>
      <c r="DM4" s="128"/>
      <c r="DN4" s="128"/>
      <c r="DO4" s="128"/>
      <c r="DP4" s="128"/>
      <c r="DQ4" s="128"/>
      <c r="DR4" s="128"/>
      <c r="DS4" s="128"/>
      <c r="DT4" s="128"/>
      <c r="DU4" s="128"/>
      <c r="DV4" s="128"/>
      <c r="DW4" s="128"/>
      <c r="DX4" s="128"/>
      <c r="DY4" s="128"/>
      <c r="DZ4" s="128"/>
      <c r="EA4" s="128"/>
      <c r="EB4" s="128"/>
      <c r="EC4" s="128"/>
      <c r="ED4" s="128"/>
      <c r="EE4" s="128"/>
      <c r="EF4" s="128"/>
      <c r="EG4" s="128"/>
      <c r="EH4" s="128"/>
      <c r="EI4" s="128"/>
      <c r="EJ4" s="128"/>
      <c r="EK4" s="128"/>
      <c r="EL4" s="128"/>
      <c r="EM4" s="128"/>
      <c r="EN4" s="128"/>
      <c r="EO4" s="128"/>
      <c r="EP4" s="128"/>
      <c r="EQ4" s="128"/>
      <c r="ER4" s="129"/>
    </row>
    <row r="5" spans="59:148" s="157" customFormat="1" ht="15">
      <c r="BG5" s="119" t="s">
        <v>4</v>
      </c>
      <c r="DJ5" s="162" t="s">
        <v>231</v>
      </c>
      <c r="DK5" s="128"/>
      <c r="DL5" s="128"/>
      <c r="DM5" s="128"/>
      <c r="DN5" s="128"/>
      <c r="DO5" s="128"/>
      <c r="DP5" s="128"/>
      <c r="DQ5" s="128"/>
      <c r="DR5" s="128"/>
      <c r="DS5" s="128"/>
      <c r="DT5" s="128"/>
      <c r="DU5" s="128"/>
      <c r="DV5" s="128"/>
      <c r="DW5" s="128"/>
      <c r="DX5" s="128"/>
      <c r="DY5" s="128"/>
      <c r="DZ5" s="128"/>
      <c r="EA5" s="128"/>
      <c r="EB5" s="128"/>
      <c r="EC5" s="128"/>
      <c r="ED5" s="128"/>
      <c r="EE5" s="128"/>
      <c r="EF5" s="128"/>
      <c r="EG5" s="128"/>
      <c r="EH5" s="128"/>
      <c r="EI5" s="128"/>
      <c r="EJ5" s="128"/>
      <c r="EK5" s="128"/>
      <c r="EL5" s="128"/>
      <c r="EM5" s="128"/>
      <c r="EN5" s="128"/>
      <c r="EO5" s="128"/>
      <c r="EP5" s="128"/>
      <c r="EQ5" s="128"/>
      <c r="ER5" s="129"/>
    </row>
    <row r="6" spans="59:148" s="157" customFormat="1" ht="14.25">
      <c r="BG6" s="119" t="s">
        <v>5</v>
      </c>
      <c r="DJ6" s="162" t="s">
        <v>111</v>
      </c>
      <c r="DK6" s="128"/>
      <c r="DL6" s="128"/>
      <c r="DM6" s="128"/>
      <c r="DN6" s="128"/>
      <c r="DO6" s="128"/>
      <c r="DP6" s="128"/>
      <c r="DQ6" s="128"/>
      <c r="DR6" s="128"/>
      <c r="DS6" s="128"/>
      <c r="DT6" s="128"/>
      <c r="DU6" s="128"/>
      <c r="DV6" s="128"/>
      <c r="DW6" s="128"/>
      <c r="DX6" s="128"/>
      <c r="DY6" s="128"/>
      <c r="DZ6" s="128"/>
      <c r="EA6" s="128"/>
      <c r="EB6" s="128"/>
      <c r="EC6" s="128"/>
      <c r="ED6" s="128"/>
      <c r="EE6" s="128"/>
      <c r="EF6" s="128"/>
      <c r="EG6" s="128"/>
      <c r="EH6" s="128"/>
      <c r="EI6" s="128"/>
      <c r="EJ6" s="128"/>
      <c r="EK6" s="128"/>
      <c r="EL6" s="128"/>
      <c r="EM6" s="128"/>
      <c r="EN6" s="128"/>
      <c r="EO6" s="128"/>
      <c r="EP6" s="128"/>
      <c r="EQ6" s="128"/>
      <c r="ER6" s="129"/>
    </row>
    <row r="7" spans="114:148" s="157" customFormat="1" ht="15" customHeight="1">
      <c r="DJ7" s="162" t="s">
        <v>232</v>
      </c>
      <c r="DK7" s="128"/>
      <c r="DL7" s="128"/>
      <c r="DM7" s="128"/>
      <c r="DN7" s="128"/>
      <c r="DO7" s="128"/>
      <c r="DP7" s="128"/>
      <c r="DQ7" s="128"/>
      <c r="DR7" s="128"/>
      <c r="DS7" s="128"/>
      <c r="DT7" s="128"/>
      <c r="DU7" s="128"/>
      <c r="DV7" s="128"/>
      <c r="DW7" s="128"/>
      <c r="DX7" s="128"/>
      <c r="DY7" s="128"/>
      <c r="DZ7" s="128"/>
      <c r="EA7" s="128"/>
      <c r="EB7" s="128"/>
      <c r="EC7" s="128"/>
      <c r="ED7" s="128"/>
      <c r="EE7" s="128"/>
      <c r="EF7" s="128"/>
      <c r="EG7" s="128"/>
      <c r="EH7" s="128"/>
      <c r="EI7" s="128"/>
      <c r="EJ7" s="128"/>
      <c r="EK7" s="128"/>
      <c r="EL7" s="128"/>
      <c r="EM7" s="128"/>
      <c r="EN7" s="128"/>
      <c r="EO7" s="128"/>
      <c r="EP7" s="128"/>
      <c r="EQ7" s="128"/>
      <c r="ER7" s="129"/>
    </row>
    <row r="8" spans="1:148" s="158" customFormat="1" ht="15.75">
      <c r="A8" s="415" t="s">
        <v>116</v>
      </c>
      <c r="B8" s="415"/>
      <c r="C8" s="415"/>
      <c r="D8" s="415"/>
      <c r="E8" s="415"/>
      <c r="F8" s="415"/>
      <c r="G8" s="415"/>
      <c r="H8" s="415"/>
      <c r="I8" s="415"/>
      <c r="J8" s="415"/>
      <c r="K8" s="415"/>
      <c r="L8" s="415"/>
      <c r="M8" s="415"/>
      <c r="N8" s="415"/>
      <c r="O8" s="415"/>
      <c r="P8" s="415"/>
      <c r="Q8" s="415"/>
      <c r="R8" s="415"/>
      <c r="S8" s="415"/>
      <c r="T8" s="415"/>
      <c r="U8" s="415"/>
      <c r="V8" s="415"/>
      <c r="W8" s="415"/>
      <c r="X8" s="415"/>
      <c r="Y8" s="415"/>
      <c r="Z8" s="415"/>
      <c r="AA8" s="415"/>
      <c r="AB8" s="415"/>
      <c r="AC8" s="415"/>
      <c r="AD8" s="415"/>
      <c r="AE8" s="415"/>
      <c r="AF8" s="415"/>
      <c r="AG8" s="415"/>
      <c r="AH8" s="415"/>
      <c r="AI8" s="415"/>
      <c r="AJ8" s="415"/>
      <c r="AK8" s="415"/>
      <c r="AL8" s="415"/>
      <c r="AM8" s="415"/>
      <c r="AN8" s="415"/>
      <c r="AO8" s="415"/>
      <c r="AP8" s="415"/>
      <c r="AQ8" s="415"/>
      <c r="AR8" s="415"/>
      <c r="AS8" s="415"/>
      <c r="AT8" s="415"/>
      <c r="AU8" s="415"/>
      <c r="AV8" s="415"/>
      <c r="AW8" s="415"/>
      <c r="AX8" s="415"/>
      <c r="AY8" s="415"/>
      <c r="AZ8" s="415"/>
      <c r="BA8" s="415"/>
      <c r="BB8" s="415"/>
      <c r="BC8" s="415"/>
      <c r="BD8" s="415"/>
      <c r="BE8" s="415"/>
      <c r="BF8" s="415"/>
      <c r="BG8" s="415"/>
      <c r="BH8" s="415"/>
      <c r="BI8" s="415"/>
      <c r="BJ8" s="415"/>
      <c r="BK8" s="415"/>
      <c r="BL8" s="415"/>
      <c r="BM8" s="415"/>
      <c r="BN8" s="415"/>
      <c r="BO8" s="415"/>
      <c r="BP8" s="415"/>
      <c r="BQ8" s="415"/>
      <c r="BR8" s="415"/>
      <c r="BS8" s="415"/>
      <c r="BT8" s="415"/>
      <c r="BU8" s="415"/>
      <c r="BV8" s="415"/>
      <c r="BW8" s="415"/>
      <c r="BX8" s="415"/>
      <c r="BY8" s="415"/>
      <c r="BZ8" s="415"/>
      <c r="CA8" s="415"/>
      <c r="CB8" s="415"/>
      <c r="CC8" s="415"/>
      <c r="CD8" s="415"/>
      <c r="CE8" s="415"/>
      <c r="CF8" s="415"/>
      <c r="CG8" s="415"/>
      <c r="CH8" s="415"/>
      <c r="CI8" s="415"/>
      <c r="CJ8" s="415"/>
      <c r="CK8" s="415"/>
      <c r="CL8" s="415"/>
      <c r="CM8" s="415"/>
      <c r="CN8" s="415"/>
      <c r="CO8" s="415"/>
      <c r="CP8" s="415"/>
      <c r="CQ8" s="415"/>
      <c r="CR8" s="415"/>
      <c r="CS8" s="415"/>
      <c r="CT8" s="415"/>
      <c r="CU8" s="415"/>
      <c r="CV8" s="415"/>
      <c r="CW8" s="415"/>
      <c r="CX8" s="415"/>
      <c r="CY8" s="415"/>
      <c r="CZ8" s="415"/>
      <c r="DA8" s="415"/>
      <c r="DB8" s="415"/>
      <c r="DC8" s="415"/>
      <c r="DD8" s="415"/>
      <c r="DJ8" s="162" t="s">
        <v>113</v>
      </c>
      <c r="DK8" s="128"/>
      <c r="DL8" s="128"/>
      <c r="DM8" s="128"/>
      <c r="DN8" s="128"/>
      <c r="DO8" s="128"/>
      <c r="DP8" s="128"/>
      <c r="DQ8" s="128"/>
      <c r="DR8" s="128"/>
      <c r="DS8" s="128"/>
      <c r="DT8" s="128"/>
      <c r="DU8" s="128"/>
      <c r="DV8" s="128"/>
      <c r="DW8" s="128"/>
      <c r="DX8" s="128"/>
      <c r="DY8" s="128"/>
      <c r="DZ8" s="128"/>
      <c r="EA8" s="128"/>
      <c r="EB8" s="128"/>
      <c r="EC8" s="128"/>
      <c r="ED8" s="128"/>
      <c r="EE8" s="128"/>
      <c r="EF8" s="128"/>
      <c r="EG8" s="128"/>
      <c r="EH8" s="128"/>
      <c r="EI8" s="128"/>
      <c r="EJ8" s="128"/>
      <c r="EK8" s="128"/>
      <c r="EL8" s="128"/>
      <c r="EM8" s="128"/>
      <c r="EN8" s="128"/>
      <c r="EO8" s="128"/>
      <c r="EP8" s="128"/>
      <c r="EQ8" s="128"/>
      <c r="ER8" s="129"/>
    </row>
    <row r="9" spans="1:148" s="158" customFormat="1" ht="15" customHeight="1" thickBot="1">
      <c r="A9" s="415" t="s">
        <v>117</v>
      </c>
      <c r="B9" s="415"/>
      <c r="C9" s="415"/>
      <c r="D9" s="415"/>
      <c r="E9" s="415"/>
      <c r="F9" s="415"/>
      <c r="G9" s="415"/>
      <c r="H9" s="415"/>
      <c r="I9" s="415"/>
      <c r="J9" s="415"/>
      <c r="K9" s="415"/>
      <c r="L9" s="415"/>
      <c r="M9" s="415"/>
      <c r="N9" s="415"/>
      <c r="O9" s="415"/>
      <c r="P9" s="415"/>
      <c r="Q9" s="415"/>
      <c r="R9" s="415"/>
      <c r="S9" s="415"/>
      <c r="T9" s="415"/>
      <c r="U9" s="415"/>
      <c r="V9" s="415"/>
      <c r="W9" s="415"/>
      <c r="X9" s="415"/>
      <c r="Y9" s="415"/>
      <c r="Z9" s="415"/>
      <c r="AA9" s="415"/>
      <c r="AB9" s="415"/>
      <c r="AC9" s="415"/>
      <c r="AD9" s="415"/>
      <c r="AE9" s="415"/>
      <c r="AF9" s="415"/>
      <c r="AG9" s="415"/>
      <c r="AH9" s="415"/>
      <c r="AI9" s="415"/>
      <c r="AJ9" s="415"/>
      <c r="AK9" s="415"/>
      <c r="AL9" s="415"/>
      <c r="AM9" s="415"/>
      <c r="AN9" s="415"/>
      <c r="AO9" s="415"/>
      <c r="AP9" s="415"/>
      <c r="AQ9" s="415"/>
      <c r="AR9" s="415"/>
      <c r="AS9" s="415"/>
      <c r="AT9" s="415"/>
      <c r="AU9" s="415"/>
      <c r="AV9" s="415"/>
      <c r="AW9" s="415"/>
      <c r="AX9" s="415"/>
      <c r="AY9" s="415"/>
      <c r="AZ9" s="415"/>
      <c r="BA9" s="415"/>
      <c r="BB9" s="415"/>
      <c r="BC9" s="415"/>
      <c r="BD9" s="415"/>
      <c r="BE9" s="415"/>
      <c r="BF9" s="415"/>
      <c r="BG9" s="415"/>
      <c r="BH9" s="415"/>
      <c r="BI9" s="415"/>
      <c r="BJ9" s="415"/>
      <c r="BK9" s="415"/>
      <c r="BL9" s="415"/>
      <c r="BM9" s="415"/>
      <c r="BN9" s="415"/>
      <c r="BO9" s="415"/>
      <c r="BP9" s="415"/>
      <c r="BQ9" s="415"/>
      <c r="BR9" s="415"/>
      <c r="BS9" s="415"/>
      <c r="BT9" s="415"/>
      <c r="BU9" s="415"/>
      <c r="BV9" s="415"/>
      <c r="BW9" s="415"/>
      <c r="BX9" s="415"/>
      <c r="BY9" s="415"/>
      <c r="BZ9" s="415"/>
      <c r="CA9" s="415"/>
      <c r="CB9" s="415"/>
      <c r="CC9" s="415"/>
      <c r="CD9" s="415"/>
      <c r="CE9" s="415"/>
      <c r="CF9" s="415"/>
      <c r="CG9" s="415"/>
      <c r="CH9" s="415"/>
      <c r="CI9" s="415"/>
      <c r="CJ9" s="415"/>
      <c r="CK9" s="415"/>
      <c r="CL9" s="415"/>
      <c r="CM9" s="415"/>
      <c r="CN9" s="415"/>
      <c r="CO9" s="415"/>
      <c r="CP9" s="415"/>
      <c r="CQ9" s="415"/>
      <c r="CR9" s="415"/>
      <c r="CS9" s="415"/>
      <c r="CT9" s="415"/>
      <c r="CU9" s="415"/>
      <c r="CV9" s="415"/>
      <c r="CW9" s="415"/>
      <c r="CX9" s="415"/>
      <c r="CY9" s="415"/>
      <c r="CZ9" s="415"/>
      <c r="DA9" s="415"/>
      <c r="DB9" s="415"/>
      <c r="DC9" s="415"/>
      <c r="DD9" s="415"/>
      <c r="DJ9" s="163" t="s">
        <v>233</v>
      </c>
      <c r="DK9" s="136"/>
      <c r="DL9" s="136"/>
      <c r="DM9" s="136"/>
      <c r="DN9" s="136"/>
      <c r="DO9" s="136"/>
      <c r="DP9" s="136"/>
      <c r="DQ9" s="136"/>
      <c r="DR9" s="136"/>
      <c r="DS9" s="136"/>
      <c r="DT9" s="136"/>
      <c r="DU9" s="136"/>
      <c r="DV9" s="136"/>
      <c r="DW9" s="136"/>
      <c r="DX9" s="136"/>
      <c r="DY9" s="136"/>
      <c r="DZ9" s="136"/>
      <c r="EA9" s="136"/>
      <c r="EB9" s="136"/>
      <c r="EC9" s="136"/>
      <c r="ED9" s="136"/>
      <c r="EE9" s="136"/>
      <c r="EF9" s="136"/>
      <c r="EG9" s="136"/>
      <c r="EH9" s="136"/>
      <c r="EI9" s="136"/>
      <c r="EJ9" s="136"/>
      <c r="EK9" s="136"/>
      <c r="EL9" s="136"/>
      <c r="EM9" s="136"/>
      <c r="EN9" s="136"/>
      <c r="EO9" s="136"/>
      <c r="EP9" s="136"/>
      <c r="EQ9" s="136"/>
      <c r="ER9" s="137"/>
    </row>
    <row r="10" spans="1:148" s="158" customFormat="1" ht="15" customHeight="1" thickTop="1">
      <c r="A10" s="415" t="s">
        <v>118</v>
      </c>
      <c r="B10" s="415"/>
      <c r="C10" s="415"/>
      <c r="D10" s="415"/>
      <c r="E10" s="415"/>
      <c r="F10" s="415"/>
      <c r="G10" s="415"/>
      <c r="H10" s="415"/>
      <c r="I10" s="415"/>
      <c r="J10" s="415"/>
      <c r="K10" s="415"/>
      <c r="L10" s="415"/>
      <c r="M10" s="415"/>
      <c r="N10" s="415"/>
      <c r="O10" s="415"/>
      <c r="P10" s="415"/>
      <c r="Q10" s="415"/>
      <c r="R10" s="415"/>
      <c r="S10" s="415"/>
      <c r="T10" s="415"/>
      <c r="U10" s="415"/>
      <c r="V10" s="415"/>
      <c r="W10" s="415"/>
      <c r="X10" s="415"/>
      <c r="Y10" s="415"/>
      <c r="Z10" s="415"/>
      <c r="AA10" s="415"/>
      <c r="AB10" s="415"/>
      <c r="AC10" s="415"/>
      <c r="AD10" s="415"/>
      <c r="AE10" s="415"/>
      <c r="AF10" s="415"/>
      <c r="AG10" s="415"/>
      <c r="AH10" s="415"/>
      <c r="AI10" s="415"/>
      <c r="AJ10" s="415"/>
      <c r="AK10" s="415"/>
      <c r="AL10" s="415"/>
      <c r="AM10" s="415"/>
      <c r="AN10" s="415"/>
      <c r="AO10" s="415"/>
      <c r="AP10" s="415"/>
      <c r="AQ10" s="415"/>
      <c r="AR10" s="415"/>
      <c r="AS10" s="415"/>
      <c r="AT10" s="415"/>
      <c r="AU10" s="415"/>
      <c r="AV10" s="415"/>
      <c r="AW10" s="415"/>
      <c r="AX10" s="415"/>
      <c r="AY10" s="415"/>
      <c r="AZ10" s="415"/>
      <c r="BA10" s="415"/>
      <c r="BB10" s="415"/>
      <c r="BC10" s="415"/>
      <c r="BD10" s="415"/>
      <c r="BE10" s="415"/>
      <c r="BF10" s="415"/>
      <c r="BG10" s="415"/>
      <c r="BH10" s="415"/>
      <c r="BI10" s="415"/>
      <c r="BJ10" s="415"/>
      <c r="BK10" s="415"/>
      <c r="BL10" s="415"/>
      <c r="BM10" s="415"/>
      <c r="BN10" s="415"/>
      <c r="BO10" s="415"/>
      <c r="BP10" s="415"/>
      <c r="BQ10" s="415"/>
      <c r="BR10" s="415"/>
      <c r="BS10" s="415"/>
      <c r="BT10" s="415"/>
      <c r="BU10" s="415"/>
      <c r="BV10" s="415"/>
      <c r="BW10" s="415"/>
      <c r="BX10" s="415"/>
      <c r="BY10" s="415"/>
      <c r="BZ10" s="415"/>
      <c r="CA10" s="415"/>
      <c r="CB10" s="415"/>
      <c r="CC10" s="415"/>
      <c r="CD10" s="415"/>
      <c r="CE10" s="415"/>
      <c r="CF10" s="415"/>
      <c r="CG10" s="415"/>
      <c r="CH10" s="415"/>
      <c r="CI10" s="415"/>
      <c r="CJ10" s="415"/>
      <c r="CK10" s="415"/>
      <c r="CL10" s="415"/>
      <c r="CM10" s="415"/>
      <c r="CN10" s="415"/>
      <c r="CO10" s="415"/>
      <c r="CP10" s="415"/>
      <c r="CQ10" s="415"/>
      <c r="CR10" s="415"/>
      <c r="CS10" s="415"/>
      <c r="CT10" s="415"/>
      <c r="CU10" s="415"/>
      <c r="CV10" s="415"/>
      <c r="CW10" s="415"/>
      <c r="CX10" s="415"/>
      <c r="CY10" s="415"/>
      <c r="CZ10" s="415"/>
      <c r="DA10" s="415"/>
      <c r="DB10" s="415"/>
      <c r="DC10" s="415"/>
      <c r="DD10" s="415"/>
      <c r="DJ10" s="161" t="s">
        <v>115</v>
      </c>
      <c r="DK10" s="123"/>
      <c r="DL10" s="123"/>
      <c r="DM10" s="123"/>
      <c r="DN10" s="123"/>
      <c r="DO10" s="123"/>
      <c r="DP10" s="123"/>
      <c r="DQ10" s="123"/>
      <c r="DR10" s="123"/>
      <c r="DS10" s="123"/>
      <c r="DT10" s="123"/>
      <c r="DU10" s="123"/>
      <c r="DV10" s="123"/>
      <c r="DW10" s="123"/>
      <c r="DX10" s="123"/>
      <c r="DY10" s="123"/>
      <c r="DZ10" s="123"/>
      <c r="EA10" s="123"/>
      <c r="EB10" s="123"/>
      <c r="EC10" s="123"/>
      <c r="ED10" s="123"/>
      <c r="EE10" s="123"/>
      <c r="EF10" s="123"/>
      <c r="EG10" s="123"/>
      <c r="EH10" s="123"/>
      <c r="EI10" s="123"/>
      <c r="EJ10" s="123"/>
      <c r="EK10" s="123"/>
      <c r="EL10" s="123"/>
      <c r="EM10" s="123"/>
      <c r="EN10" s="124"/>
      <c r="EO10" s="124"/>
      <c r="EP10" s="124"/>
      <c r="EQ10" s="124"/>
      <c r="ER10" s="125"/>
    </row>
    <row r="11" spans="114:148" ht="8.25" customHeight="1">
      <c r="DJ11" s="162" t="s">
        <v>109</v>
      </c>
      <c r="DK11" s="128"/>
      <c r="DL11" s="128"/>
      <c r="DM11" s="128"/>
      <c r="DN11" s="128"/>
      <c r="DO11" s="128"/>
      <c r="DP11" s="128"/>
      <c r="DQ11" s="128"/>
      <c r="DR11" s="128"/>
      <c r="DS11" s="128"/>
      <c r="DT11" s="128"/>
      <c r="DU11" s="128"/>
      <c r="DV11" s="128"/>
      <c r="DW11" s="128"/>
      <c r="DX11" s="128"/>
      <c r="DY11" s="128"/>
      <c r="DZ11" s="128"/>
      <c r="EA11" s="128"/>
      <c r="EB11" s="128"/>
      <c r="EC11" s="128"/>
      <c r="ED11" s="128"/>
      <c r="EE11" s="128"/>
      <c r="EF11" s="128"/>
      <c r="EG11" s="128"/>
      <c r="EH11" s="128"/>
      <c r="EI11" s="128"/>
      <c r="EJ11" s="128"/>
      <c r="EK11" s="128"/>
      <c r="EL11" s="128"/>
      <c r="EM11" s="128"/>
      <c r="EN11" s="128"/>
      <c r="EO11" s="128"/>
      <c r="EP11" s="128"/>
      <c r="EQ11" s="128"/>
      <c r="ER11" s="129"/>
    </row>
    <row r="12" spans="108:148" ht="15">
      <c r="DD12" s="114"/>
      <c r="DJ12" s="162" t="s">
        <v>233</v>
      </c>
      <c r="DK12" s="128"/>
      <c r="DL12" s="128"/>
      <c r="DM12" s="128"/>
      <c r="DN12" s="128"/>
      <c r="DO12" s="128"/>
      <c r="DP12" s="128"/>
      <c r="DQ12" s="128"/>
      <c r="DR12" s="128"/>
      <c r="DS12" s="128"/>
      <c r="DT12" s="128"/>
      <c r="DU12" s="128"/>
      <c r="DV12" s="128"/>
      <c r="DW12" s="128"/>
      <c r="DX12" s="128"/>
      <c r="DY12" s="128"/>
      <c r="DZ12" s="128"/>
      <c r="EA12" s="128"/>
      <c r="EB12" s="128"/>
      <c r="EC12" s="128"/>
      <c r="ED12" s="128"/>
      <c r="EE12" s="128"/>
      <c r="EF12" s="128"/>
      <c r="EG12" s="128"/>
      <c r="EH12" s="128"/>
      <c r="EI12" s="128"/>
      <c r="EJ12" s="128"/>
      <c r="EK12" s="128"/>
      <c r="EL12" s="128"/>
      <c r="EM12" s="128"/>
      <c r="EN12" s="128"/>
      <c r="EO12" s="128"/>
      <c r="EP12" s="128"/>
      <c r="EQ12" s="128"/>
      <c r="ER12" s="129"/>
    </row>
    <row r="13" spans="114:148" ht="12" customHeight="1">
      <c r="DJ13" s="162" t="s">
        <v>111</v>
      </c>
      <c r="DK13" s="128"/>
      <c r="DL13" s="128"/>
      <c r="DM13" s="128"/>
      <c r="DN13" s="128"/>
      <c r="DO13" s="128"/>
      <c r="DP13" s="128"/>
      <c r="DQ13" s="128"/>
      <c r="DR13" s="128"/>
      <c r="DS13" s="128"/>
      <c r="DT13" s="128"/>
      <c r="DU13" s="128"/>
      <c r="DV13" s="128"/>
      <c r="DW13" s="128"/>
      <c r="DX13" s="128"/>
      <c r="DY13" s="128"/>
      <c r="DZ13" s="128"/>
      <c r="EA13" s="128"/>
      <c r="EB13" s="128"/>
      <c r="EC13" s="128"/>
      <c r="ED13" s="128"/>
      <c r="EE13" s="128"/>
      <c r="EF13" s="128"/>
      <c r="EG13" s="128"/>
      <c r="EH13" s="128"/>
      <c r="EI13" s="128"/>
      <c r="EJ13" s="128"/>
      <c r="EK13" s="128"/>
      <c r="EL13" s="128"/>
      <c r="EM13" s="128"/>
      <c r="EN13" s="128"/>
      <c r="EO13" s="128"/>
      <c r="EP13" s="128"/>
      <c r="EQ13" s="128"/>
      <c r="ER13" s="129"/>
    </row>
    <row r="14" spans="1:148" ht="18.75">
      <c r="A14" s="415" t="s">
        <v>36</v>
      </c>
      <c r="B14" s="415"/>
      <c r="C14" s="415"/>
      <c r="D14" s="415"/>
      <c r="E14" s="415"/>
      <c r="F14" s="415"/>
      <c r="G14" s="415"/>
      <c r="H14" s="415"/>
      <c r="I14" s="415"/>
      <c r="J14" s="415"/>
      <c r="K14" s="415"/>
      <c r="L14" s="415"/>
      <c r="M14" s="415"/>
      <c r="N14" s="415"/>
      <c r="O14" s="415"/>
      <c r="P14" s="415"/>
      <c r="Q14" s="415"/>
      <c r="R14" s="415"/>
      <c r="S14" s="415"/>
      <c r="T14" s="415"/>
      <c r="U14" s="415"/>
      <c r="V14" s="415"/>
      <c r="W14" s="415"/>
      <c r="X14" s="415"/>
      <c r="Y14" s="415"/>
      <c r="Z14" s="415"/>
      <c r="AA14" s="415"/>
      <c r="AB14" s="415"/>
      <c r="AC14" s="415"/>
      <c r="AD14" s="415"/>
      <c r="AE14" s="415"/>
      <c r="AF14" s="415"/>
      <c r="AG14" s="415"/>
      <c r="AH14" s="415"/>
      <c r="AI14" s="415"/>
      <c r="AJ14" s="415"/>
      <c r="AK14" s="415"/>
      <c r="AL14" s="415"/>
      <c r="AM14" s="415"/>
      <c r="AN14" s="415"/>
      <c r="AO14" s="415"/>
      <c r="AP14" s="415"/>
      <c r="AQ14" s="415"/>
      <c r="AR14" s="415"/>
      <c r="AS14" s="415"/>
      <c r="AT14" s="415"/>
      <c r="AU14" s="415"/>
      <c r="AV14" s="415"/>
      <c r="AW14" s="415"/>
      <c r="AX14" s="415"/>
      <c r="AY14" s="415"/>
      <c r="AZ14" s="415"/>
      <c r="BA14" s="415"/>
      <c r="BB14" s="415"/>
      <c r="BC14" s="415"/>
      <c r="BD14" s="415"/>
      <c r="BE14" s="415"/>
      <c r="BF14" s="415"/>
      <c r="BG14" s="415"/>
      <c r="BH14" s="415"/>
      <c r="BI14" s="415"/>
      <c r="BJ14" s="415"/>
      <c r="BK14" s="415"/>
      <c r="BL14" s="415"/>
      <c r="BM14" s="415"/>
      <c r="BN14" s="415"/>
      <c r="BO14" s="415"/>
      <c r="BP14" s="415"/>
      <c r="BQ14" s="415"/>
      <c r="BR14" s="415"/>
      <c r="BS14" s="415"/>
      <c r="BT14" s="415"/>
      <c r="BU14" s="415"/>
      <c r="BV14" s="415"/>
      <c r="BW14" s="415"/>
      <c r="BX14" s="415"/>
      <c r="BY14" s="415"/>
      <c r="BZ14" s="415"/>
      <c r="CA14" s="415"/>
      <c r="CB14" s="415"/>
      <c r="CC14" s="415"/>
      <c r="CD14" s="415"/>
      <c r="CE14" s="415"/>
      <c r="CF14" s="415"/>
      <c r="CG14" s="415"/>
      <c r="CH14" s="415"/>
      <c r="CI14" s="415"/>
      <c r="CJ14" s="415"/>
      <c r="CK14" s="415"/>
      <c r="CL14" s="415"/>
      <c r="CM14" s="415"/>
      <c r="CN14" s="415"/>
      <c r="CO14" s="415"/>
      <c r="CP14" s="415"/>
      <c r="CQ14" s="415"/>
      <c r="CR14" s="415"/>
      <c r="CS14" s="415"/>
      <c r="CT14" s="415"/>
      <c r="CU14" s="415"/>
      <c r="CV14" s="415"/>
      <c r="CW14" s="415"/>
      <c r="CX14" s="415"/>
      <c r="CY14" s="415"/>
      <c r="CZ14" s="415"/>
      <c r="DA14" s="415"/>
      <c r="DB14" s="415"/>
      <c r="DC14" s="415"/>
      <c r="DD14" s="415"/>
      <c r="DJ14" s="162" t="s">
        <v>232</v>
      </c>
      <c r="DK14" s="128"/>
      <c r="DL14" s="128"/>
      <c r="DM14" s="128"/>
      <c r="DN14" s="128"/>
      <c r="DO14" s="128"/>
      <c r="DP14" s="128"/>
      <c r="DQ14" s="128"/>
      <c r="DR14" s="128"/>
      <c r="DS14" s="128"/>
      <c r="DT14" s="128"/>
      <c r="DU14" s="128"/>
      <c r="DV14" s="128"/>
      <c r="DW14" s="128"/>
      <c r="DX14" s="128"/>
      <c r="DY14" s="128"/>
      <c r="DZ14" s="128"/>
      <c r="EA14" s="128"/>
      <c r="EB14" s="128"/>
      <c r="EC14" s="128"/>
      <c r="ED14" s="128"/>
      <c r="EE14" s="128"/>
      <c r="EF14" s="128"/>
      <c r="EG14" s="128"/>
      <c r="EH14" s="128"/>
      <c r="EI14" s="128"/>
      <c r="EJ14" s="128"/>
      <c r="EK14" s="128"/>
      <c r="EL14" s="128"/>
      <c r="EM14" s="128"/>
      <c r="EN14" s="128"/>
      <c r="EO14" s="128"/>
      <c r="EP14" s="128"/>
      <c r="EQ14" s="128"/>
      <c r="ER14" s="129"/>
    </row>
    <row r="15" spans="11:148" ht="16.5" customHeight="1">
      <c r="K15" s="311" t="str">
        <f>'Ф.1.5'!AQ4</f>
        <v>ООО "Долина-Центр-С"</v>
      </c>
      <c r="L15" s="311"/>
      <c r="M15" s="311"/>
      <c r="N15" s="311"/>
      <c r="O15" s="311"/>
      <c r="P15" s="311"/>
      <c r="Q15" s="311"/>
      <c r="R15" s="311"/>
      <c r="S15" s="311"/>
      <c r="T15" s="311"/>
      <c r="U15" s="311"/>
      <c r="V15" s="311"/>
      <c r="W15" s="311"/>
      <c r="X15" s="311"/>
      <c r="Y15" s="311"/>
      <c r="Z15" s="311"/>
      <c r="AA15" s="311"/>
      <c r="AB15" s="311"/>
      <c r="AC15" s="311"/>
      <c r="AD15" s="311"/>
      <c r="AE15" s="311"/>
      <c r="AF15" s="311"/>
      <c r="AG15" s="311"/>
      <c r="AH15" s="311"/>
      <c r="AI15" s="311"/>
      <c r="AJ15" s="311"/>
      <c r="AK15" s="311"/>
      <c r="AL15" s="311"/>
      <c r="AM15" s="311"/>
      <c r="AN15" s="311"/>
      <c r="AO15" s="311"/>
      <c r="AP15" s="311"/>
      <c r="AQ15" s="311"/>
      <c r="AR15" s="311"/>
      <c r="AS15" s="311"/>
      <c r="AT15" s="311"/>
      <c r="AU15" s="311"/>
      <c r="AV15" s="311"/>
      <c r="AW15" s="311"/>
      <c r="AX15" s="311"/>
      <c r="AY15" s="311"/>
      <c r="AZ15" s="311"/>
      <c r="BA15" s="311"/>
      <c r="BB15" s="311"/>
      <c r="BC15" s="311"/>
      <c r="BD15" s="311"/>
      <c r="BE15" s="311"/>
      <c r="BF15" s="311"/>
      <c r="BG15" s="311"/>
      <c r="BH15" s="311"/>
      <c r="BI15" s="311"/>
      <c r="BJ15" s="311"/>
      <c r="BK15" s="311"/>
      <c r="BL15" s="311"/>
      <c r="BM15" s="311"/>
      <c r="BN15" s="311"/>
      <c r="BO15" s="311"/>
      <c r="BP15" s="311"/>
      <c r="BQ15" s="311"/>
      <c r="BR15" s="311"/>
      <c r="BS15" s="311"/>
      <c r="BT15" s="311"/>
      <c r="BU15" s="311"/>
      <c r="BV15" s="311"/>
      <c r="BW15" s="311"/>
      <c r="BX15" s="311"/>
      <c r="BY15" s="311"/>
      <c r="BZ15" s="311"/>
      <c r="CA15" s="311"/>
      <c r="CB15" s="311"/>
      <c r="CC15" s="311"/>
      <c r="CD15" s="311"/>
      <c r="CE15" s="311"/>
      <c r="CF15" s="311"/>
      <c r="CG15" s="311"/>
      <c r="CH15" s="311"/>
      <c r="CI15" s="311"/>
      <c r="CJ15" s="311"/>
      <c r="CK15" s="311"/>
      <c r="CL15" s="311"/>
      <c r="CM15" s="311"/>
      <c r="CN15" s="311"/>
      <c r="CO15" s="311"/>
      <c r="CP15" s="311"/>
      <c r="CQ15" s="311"/>
      <c r="CR15" s="311"/>
      <c r="CS15" s="311"/>
      <c r="CT15" s="311"/>
      <c r="DJ15" s="162" t="s">
        <v>113</v>
      </c>
      <c r="DK15" s="128"/>
      <c r="DL15" s="128"/>
      <c r="DM15" s="128"/>
      <c r="DN15" s="128"/>
      <c r="DO15" s="128"/>
      <c r="DP15" s="128"/>
      <c r="DQ15" s="128"/>
      <c r="DR15" s="128"/>
      <c r="DS15" s="128"/>
      <c r="DT15" s="128"/>
      <c r="DU15" s="128"/>
      <c r="DV15" s="128"/>
      <c r="DW15" s="128"/>
      <c r="DX15" s="128"/>
      <c r="DY15" s="128"/>
      <c r="DZ15" s="128"/>
      <c r="EA15" s="128"/>
      <c r="EB15" s="128"/>
      <c r="EC15" s="128"/>
      <c r="ED15" s="128"/>
      <c r="EE15" s="128"/>
      <c r="EF15" s="128"/>
      <c r="EG15" s="128"/>
      <c r="EH15" s="128"/>
      <c r="EI15" s="128"/>
      <c r="EJ15" s="128"/>
      <c r="EK15" s="128"/>
      <c r="EL15" s="128"/>
      <c r="EM15" s="128"/>
      <c r="EN15" s="128"/>
      <c r="EO15" s="128"/>
      <c r="EP15" s="128"/>
      <c r="EQ15" s="128"/>
      <c r="ER15" s="129"/>
    </row>
    <row r="16" spans="11:148" s="36" customFormat="1" ht="13.5" customHeight="1" thickBot="1">
      <c r="K16" s="416" t="s">
        <v>37</v>
      </c>
      <c r="L16" s="416"/>
      <c r="M16" s="416"/>
      <c r="N16" s="416"/>
      <c r="O16" s="416"/>
      <c r="P16" s="416"/>
      <c r="Q16" s="416"/>
      <c r="R16" s="416"/>
      <c r="S16" s="416"/>
      <c r="T16" s="416"/>
      <c r="U16" s="416"/>
      <c r="V16" s="416"/>
      <c r="W16" s="416"/>
      <c r="X16" s="416"/>
      <c r="Y16" s="416"/>
      <c r="Z16" s="416"/>
      <c r="AA16" s="416"/>
      <c r="AB16" s="416"/>
      <c r="AC16" s="416"/>
      <c r="AD16" s="416"/>
      <c r="AE16" s="416"/>
      <c r="AF16" s="416"/>
      <c r="AG16" s="416"/>
      <c r="AH16" s="416"/>
      <c r="AI16" s="416"/>
      <c r="AJ16" s="416"/>
      <c r="AK16" s="416"/>
      <c r="AL16" s="416"/>
      <c r="AM16" s="416"/>
      <c r="AN16" s="416"/>
      <c r="AO16" s="416"/>
      <c r="AP16" s="416"/>
      <c r="AQ16" s="416"/>
      <c r="AR16" s="416"/>
      <c r="AS16" s="416"/>
      <c r="AT16" s="416"/>
      <c r="AU16" s="416"/>
      <c r="AV16" s="416"/>
      <c r="AW16" s="416"/>
      <c r="AX16" s="416"/>
      <c r="AY16" s="416"/>
      <c r="AZ16" s="416"/>
      <c r="BA16" s="416"/>
      <c r="BB16" s="416"/>
      <c r="BC16" s="416"/>
      <c r="BD16" s="416"/>
      <c r="BE16" s="416"/>
      <c r="BF16" s="416"/>
      <c r="BG16" s="416"/>
      <c r="BH16" s="416"/>
      <c r="BI16" s="416"/>
      <c r="BJ16" s="416"/>
      <c r="BK16" s="416"/>
      <c r="BL16" s="416"/>
      <c r="BM16" s="416"/>
      <c r="BN16" s="416"/>
      <c r="BO16" s="416"/>
      <c r="BP16" s="416"/>
      <c r="BQ16" s="416"/>
      <c r="BR16" s="416"/>
      <c r="BS16" s="416"/>
      <c r="BT16" s="416"/>
      <c r="BU16" s="416"/>
      <c r="BV16" s="416"/>
      <c r="BW16" s="416"/>
      <c r="BX16" s="416"/>
      <c r="BY16" s="416"/>
      <c r="BZ16" s="416"/>
      <c r="CA16" s="416"/>
      <c r="CB16" s="416"/>
      <c r="CC16" s="416"/>
      <c r="CD16" s="416"/>
      <c r="CE16" s="416"/>
      <c r="CF16" s="416"/>
      <c r="CG16" s="416"/>
      <c r="CH16" s="416"/>
      <c r="CI16" s="416"/>
      <c r="CJ16" s="416"/>
      <c r="CK16" s="416"/>
      <c r="CL16" s="416"/>
      <c r="CM16" s="416"/>
      <c r="CN16" s="416"/>
      <c r="CO16" s="416"/>
      <c r="CP16" s="416"/>
      <c r="CQ16" s="416"/>
      <c r="CR16" s="416"/>
      <c r="CS16" s="416"/>
      <c r="CT16" s="416"/>
      <c r="CU16" s="499" t="s">
        <v>371</v>
      </c>
      <c r="CV16" s="499"/>
      <c r="CW16" s="499"/>
      <c r="CX16" s="499"/>
      <c r="CY16" s="499"/>
      <c r="CZ16" s="499"/>
      <c r="DA16" s="499"/>
      <c r="DB16" s="499"/>
      <c r="DC16" s="499"/>
      <c r="DJ16" s="163" t="s">
        <v>234</v>
      </c>
      <c r="DK16" s="136"/>
      <c r="DL16" s="136"/>
      <c r="DM16" s="136"/>
      <c r="DN16" s="136"/>
      <c r="DO16" s="136"/>
      <c r="DP16" s="136"/>
      <c r="DQ16" s="136"/>
      <c r="DR16" s="136"/>
      <c r="DS16" s="136"/>
      <c r="DT16" s="136"/>
      <c r="DU16" s="136"/>
      <c r="DV16" s="136"/>
      <c r="DW16" s="136"/>
      <c r="DX16" s="136"/>
      <c r="DY16" s="136"/>
      <c r="DZ16" s="136"/>
      <c r="EA16" s="136"/>
      <c r="EB16" s="136"/>
      <c r="EC16" s="136"/>
      <c r="ED16" s="136"/>
      <c r="EE16" s="136"/>
      <c r="EF16" s="136"/>
      <c r="EG16" s="136"/>
      <c r="EH16" s="136"/>
      <c r="EI16" s="136"/>
      <c r="EJ16" s="136"/>
      <c r="EK16" s="136"/>
      <c r="EL16" s="136"/>
      <c r="EM16" s="136"/>
      <c r="EN16" s="136"/>
      <c r="EO16" s="136"/>
      <c r="EP16" s="136"/>
      <c r="EQ16" s="136"/>
      <c r="ER16" s="137"/>
    </row>
    <row r="17" ht="3.75" customHeight="1" thickTop="1">
      <c r="DJ17" s="160"/>
    </row>
    <row r="18" spans="1:114" s="133" customFormat="1" ht="15">
      <c r="A18" s="409" t="s">
        <v>38</v>
      </c>
      <c r="B18" s="410"/>
      <c r="C18" s="410"/>
      <c r="D18" s="410"/>
      <c r="E18" s="410"/>
      <c r="F18" s="410"/>
      <c r="G18" s="410"/>
      <c r="H18" s="410"/>
      <c r="I18" s="410"/>
      <c r="J18" s="410"/>
      <c r="K18" s="410"/>
      <c r="L18" s="410"/>
      <c r="M18" s="410"/>
      <c r="N18" s="410"/>
      <c r="O18" s="410"/>
      <c r="P18" s="410"/>
      <c r="Q18" s="410"/>
      <c r="R18" s="410"/>
      <c r="S18" s="410"/>
      <c r="T18" s="410"/>
      <c r="U18" s="410"/>
      <c r="V18" s="410"/>
      <c r="W18" s="410"/>
      <c r="X18" s="410"/>
      <c r="Y18" s="410"/>
      <c r="Z18" s="410"/>
      <c r="AA18" s="410"/>
      <c r="AB18" s="410"/>
      <c r="AC18" s="410"/>
      <c r="AD18" s="410"/>
      <c r="AE18" s="410"/>
      <c r="AF18" s="410"/>
      <c r="AG18" s="410"/>
      <c r="AH18" s="410"/>
      <c r="AI18" s="410"/>
      <c r="AJ18" s="410"/>
      <c r="AK18" s="410"/>
      <c r="AL18" s="410"/>
      <c r="AM18" s="410"/>
      <c r="AN18" s="410"/>
      <c r="AO18" s="410"/>
      <c r="AP18" s="410"/>
      <c r="AQ18" s="410"/>
      <c r="AR18" s="410"/>
      <c r="AS18" s="411"/>
      <c r="AT18" s="417" t="s">
        <v>21</v>
      </c>
      <c r="AU18" s="418"/>
      <c r="AV18" s="418"/>
      <c r="AW18" s="418"/>
      <c r="AX18" s="418"/>
      <c r="AY18" s="418"/>
      <c r="AZ18" s="418"/>
      <c r="BA18" s="418"/>
      <c r="BB18" s="418"/>
      <c r="BC18" s="418"/>
      <c r="BD18" s="418"/>
      <c r="BE18" s="418"/>
      <c r="BF18" s="418"/>
      <c r="BG18" s="418"/>
      <c r="BH18" s="418"/>
      <c r="BI18" s="418"/>
      <c r="BJ18" s="418"/>
      <c r="BK18" s="418"/>
      <c r="BL18" s="418"/>
      <c r="BM18" s="418"/>
      <c r="BN18" s="418"/>
      <c r="BO18" s="418"/>
      <c r="BP18" s="418"/>
      <c r="BQ18" s="419"/>
      <c r="BR18" s="409" t="s">
        <v>39</v>
      </c>
      <c r="BS18" s="410"/>
      <c r="BT18" s="410"/>
      <c r="BU18" s="410"/>
      <c r="BV18" s="410"/>
      <c r="BW18" s="410"/>
      <c r="BX18" s="410"/>
      <c r="BY18" s="410"/>
      <c r="BZ18" s="410"/>
      <c r="CA18" s="410"/>
      <c r="CB18" s="410"/>
      <c r="CC18" s="410"/>
      <c r="CD18" s="411"/>
      <c r="CE18" s="409" t="s">
        <v>40</v>
      </c>
      <c r="CF18" s="410"/>
      <c r="CG18" s="410"/>
      <c r="CH18" s="410"/>
      <c r="CI18" s="410"/>
      <c r="CJ18" s="410"/>
      <c r="CK18" s="410"/>
      <c r="CL18" s="410"/>
      <c r="CM18" s="410"/>
      <c r="CN18" s="410"/>
      <c r="CO18" s="410"/>
      <c r="CP18" s="410"/>
      <c r="CQ18" s="411"/>
      <c r="CR18" s="409" t="s">
        <v>41</v>
      </c>
      <c r="CS18" s="410"/>
      <c r="CT18" s="410"/>
      <c r="CU18" s="410"/>
      <c r="CV18" s="410"/>
      <c r="CW18" s="410"/>
      <c r="CX18" s="410"/>
      <c r="CY18" s="410"/>
      <c r="CZ18" s="410"/>
      <c r="DA18" s="410"/>
      <c r="DB18" s="410"/>
      <c r="DC18" s="410"/>
      <c r="DD18" s="411"/>
      <c r="DJ18" s="160"/>
    </row>
    <row r="19" spans="1:114" s="133" customFormat="1" ht="45.75" customHeight="1">
      <c r="A19" s="412"/>
      <c r="B19" s="413"/>
      <c r="C19" s="413"/>
      <c r="D19" s="413"/>
      <c r="E19" s="413"/>
      <c r="F19" s="413"/>
      <c r="G19" s="413"/>
      <c r="H19" s="413"/>
      <c r="I19" s="413"/>
      <c r="J19" s="413"/>
      <c r="K19" s="413"/>
      <c r="L19" s="413"/>
      <c r="M19" s="413"/>
      <c r="N19" s="413"/>
      <c r="O19" s="413"/>
      <c r="P19" s="413"/>
      <c r="Q19" s="413"/>
      <c r="R19" s="413"/>
      <c r="S19" s="413"/>
      <c r="T19" s="413"/>
      <c r="U19" s="413"/>
      <c r="V19" s="413"/>
      <c r="W19" s="413"/>
      <c r="X19" s="413"/>
      <c r="Y19" s="413"/>
      <c r="Z19" s="413"/>
      <c r="AA19" s="413"/>
      <c r="AB19" s="413"/>
      <c r="AC19" s="413"/>
      <c r="AD19" s="413"/>
      <c r="AE19" s="413"/>
      <c r="AF19" s="413"/>
      <c r="AG19" s="413"/>
      <c r="AH19" s="413"/>
      <c r="AI19" s="413"/>
      <c r="AJ19" s="413"/>
      <c r="AK19" s="413"/>
      <c r="AL19" s="413"/>
      <c r="AM19" s="413"/>
      <c r="AN19" s="413"/>
      <c r="AO19" s="413"/>
      <c r="AP19" s="413"/>
      <c r="AQ19" s="413"/>
      <c r="AR19" s="413"/>
      <c r="AS19" s="414"/>
      <c r="AT19" s="417" t="s">
        <v>42</v>
      </c>
      <c r="AU19" s="418"/>
      <c r="AV19" s="418"/>
      <c r="AW19" s="418"/>
      <c r="AX19" s="418"/>
      <c r="AY19" s="418"/>
      <c r="AZ19" s="418"/>
      <c r="BA19" s="418"/>
      <c r="BB19" s="418"/>
      <c r="BC19" s="418"/>
      <c r="BD19" s="418"/>
      <c r="BE19" s="419"/>
      <c r="BF19" s="417" t="s">
        <v>43</v>
      </c>
      <c r="BG19" s="418"/>
      <c r="BH19" s="418"/>
      <c r="BI19" s="418"/>
      <c r="BJ19" s="418"/>
      <c r="BK19" s="418"/>
      <c r="BL19" s="418"/>
      <c r="BM19" s="418"/>
      <c r="BN19" s="418"/>
      <c r="BO19" s="418"/>
      <c r="BP19" s="418"/>
      <c r="BQ19" s="419"/>
      <c r="BR19" s="412"/>
      <c r="BS19" s="413"/>
      <c r="BT19" s="413"/>
      <c r="BU19" s="413"/>
      <c r="BV19" s="413"/>
      <c r="BW19" s="413"/>
      <c r="BX19" s="413"/>
      <c r="BY19" s="413"/>
      <c r="BZ19" s="413"/>
      <c r="CA19" s="413"/>
      <c r="CB19" s="413"/>
      <c r="CC19" s="413"/>
      <c r="CD19" s="414"/>
      <c r="CE19" s="412"/>
      <c r="CF19" s="413"/>
      <c r="CG19" s="413"/>
      <c r="CH19" s="413"/>
      <c r="CI19" s="413"/>
      <c r="CJ19" s="413"/>
      <c r="CK19" s="413"/>
      <c r="CL19" s="413"/>
      <c r="CM19" s="413"/>
      <c r="CN19" s="413"/>
      <c r="CO19" s="413"/>
      <c r="CP19" s="413"/>
      <c r="CQ19" s="414"/>
      <c r="CR19" s="412"/>
      <c r="CS19" s="413"/>
      <c r="CT19" s="413"/>
      <c r="CU19" s="413"/>
      <c r="CV19" s="413"/>
      <c r="CW19" s="413"/>
      <c r="CX19" s="413"/>
      <c r="CY19" s="413"/>
      <c r="CZ19" s="413"/>
      <c r="DA19" s="413"/>
      <c r="DB19" s="413"/>
      <c r="DC19" s="413"/>
      <c r="DD19" s="414"/>
      <c r="DJ19" s="160"/>
    </row>
    <row r="20" spans="1:114" s="138" customFormat="1" ht="18.75">
      <c r="A20" s="426">
        <v>1</v>
      </c>
      <c r="B20" s="427"/>
      <c r="C20" s="427"/>
      <c r="D20" s="427"/>
      <c r="E20" s="427"/>
      <c r="F20" s="427"/>
      <c r="G20" s="427"/>
      <c r="H20" s="427"/>
      <c r="I20" s="427"/>
      <c r="J20" s="427"/>
      <c r="K20" s="427"/>
      <c r="L20" s="427"/>
      <c r="M20" s="427"/>
      <c r="N20" s="427"/>
      <c r="O20" s="427"/>
      <c r="P20" s="427"/>
      <c r="Q20" s="427"/>
      <c r="R20" s="427"/>
      <c r="S20" s="427"/>
      <c r="T20" s="427"/>
      <c r="U20" s="427"/>
      <c r="V20" s="427"/>
      <c r="W20" s="427"/>
      <c r="X20" s="427"/>
      <c r="Y20" s="427"/>
      <c r="Z20" s="427"/>
      <c r="AA20" s="427"/>
      <c r="AB20" s="427"/>
      <c r="AC20" s="427"/>
      <c r="AD20" s="427"/>
      <c r="AE20" s="427"/>
      <c r="AF20" s="427"/>
      <c r="AG20" s="427"/>
      <c r="AH20" s="427"/>
      <c r="AI20" s="427"/>
      <c r="AJ20" s="427"/>
      <c r="AK20" s="427"/>
      <c r="AL20" s="427"/>
      <c r="AM20" s="427"/>
      <c r="AN20" s="427"/>
      <c r="AO20" s="427"/>
      <c r="AP20" s="427"/>
      <c r="AQ20" s="427"/>
      <c r="AR20" s="427"/>
      <c r="AS20" s="428"/>
      <c r="AT20" s="426">
        <v>2</v>
      </c>
      <c r="AU20" s="427"/>
      <c r="AV20" s="427"/>
      <c r="AW20" s="427"/>
      <c r="AX20" s="427"/>
      <c r="AY20" s="427"/>
      <c r="AZ20" s="427"/>
      <c r="BA20" s="427"/>
      <c r="BB20" s="427"/>
      <c r="BC20" s="427"/>
      <c r="BD20" s="427"/>
      <c r="BE20" s="428"/>
      <c r="BF20" s="426">
        <v>3</v>
      </c>
      <c r="BG20" s="427"/>
      <c r="BH20" s="427"/>
      <c r="BI20" s="427"/>
      <c r="BJ20" s="427"/>
      <c r="BK20" s="427"/>
      <c r="BL20" s="427"/>
      <c r="BM20" s="427"/>
      <c r="BN20" s="427"/>
      <c r="BO20" s="427"/>
      <c r="BP20" s="427"/>
      <c r="BQ20" s="428"/>
      <c r="BR20" s="426">
        <v>4</v>
      </c>
      <c r="BS20" s="427"/>
      <c r="BT20" s="427"/>
      <c r="BU20" s="427"/>
      <c r="BV20" s="427"/>
      <c r="BW20" s="427"/>
      <c r="BX20" s="427"/>
      <c r="BY20" s="427"/>
      <c r="BZ20" s="427"/>
      <c r="CA20" s="427"/>
      <c r="CB20" s="427"/>
      <c r="CC20" s="427"/>
      <c r="CD20" s="428"/>
      <c r="CE20" s="426">
        <v>5</v>
      </c>
      <c r="CF20" s="427"/>
      <c r="CG20" s="427"/>
      <c r="CH20" s="427"/>
      <c r="CI20" s="427"/>
      <c r="CJ20" s="427"/>
      <c r="CK20" s="427"/>
      <c r="CL20" s="427"/>
      <c r="CM20" s="427"/>
      <c r="CN20" s="427"/>
      <c r="CO20" s="427"/>
      <c r="CP20" s="427"/>
      <c r="CQ20" s="428"/>
      <c r="CR20" s="426">
        <v>6</v>
      </c>
      <c r="CS20" s="427"/>
      <c r="CT20" s="427"/>
      <c r="CU20" s="427"/>
      <c r="CV20" s="427"/>
      <c r="CW20" s="427"/>
      <c r="CX20" s="427"/>
      <c r="CY20" s="427"/>
      <c r="CZ20" s="427"/>
      <c r="DA20" s="427"/>
      <c r="DB20" s="427"/>
      <c r="DC20" s="427"/>
      <c r="DD20" s="428"/>
      <c r="DJ20" s="164"/>
    </row>
    <row r="21" spans="1:114" ht="72.75" customHeight="1">
      <c r="A21" s="139"/>
      <c r="B21" s="429" t="s">
        <v>44</v>
      </c>
      <c r="C21" s="429"/>
      <c r="D21" s="429"/>
      <c r="E21" s="429"/>
      <c r="F21" s="429"/>
      <c r="G21" s="429"/>
      <c r="H21" s="429"/>
      <c r="I21" s="429"/>
      <c r="J21" s="429"/>
      <c r="K21" s="429"/>
      <c r="L21" s="429"/>
      <c r="M21" s="429"/>
      <c r="N21" s="429"/>
      <c r="O21" s="429"/>
      <c r="P21" s="429"/>
      <c r="Q21" s="429"/>
      <c r="R21" s="429"/>
      <c r="S21" s="429"/>
      <c r="T21" s="429"/>
      <c r="U21" s="429"/>
      <c r="V21" s="429"/>
      <c r="W21" s="429"/>
      <c r="X21" s="429"/>
      <c r="Y21" s="429"/>
      <c r="Z21" s="429"/>
      <c r="AA21" s="429"/>
      <c r="AB21" s="429"/>
      <c r="AC21" s="429"/>
      <c r="AD21" s="429"/>
      <c r="AE21" s="429"/>
      <c r="AF21" s="429"/>
      <c r="AG21" s="429"/>
      <c r="AH21" s="429"/>
      <c r="AI21" s="429"/>
      <c r="AJ21" s="429"/>
      <c r="AK21" s="429"/>
      <c r="AL21" s="429"/>
      <c r="AM21" s="429"/>
      <c r="AN21" s="429"/>
      <c r="AO21" s="429"/>
      <c r="AP21" s="429"/>
      <c r="AQ21" s="429"/>
      <c r="AR21" s="429"/>
      <c r="AS21" s="430"/>
      <c r="AT21" s="420" t="s">
        <v>29</v>
      </c>
      <c r="AU21" s="421"/>
      <c r="AV21" s="421"/>
      <c r="AW21" s="421"/>
      <c r="AX21" s="421"/>
      <c r="AY21" s="421"/>
      <c r="AZ21" s="421"/>
      <c r="BA21" s="421"/>
      <c r="BB21" s="421"/>
      <c r="BC21" s="421"/>
      <c r="BD21" s="421"/>
      <c r="BE21" s="422"/>
      <c r="BF21" s="420" t="s">
        <v>29</v>
      </c>
      <c r="BG21" s="421"/>
      <c r="BH21" s="421"/>
      <c r="BI21" s="421"/>
      <c r="BJ21" s="421"/>
      <c r="BK21" s="421"/>
      <c r="BL21" s="421"/>
      <c r="BM21" s="421"/>
      <c r="BN21" s="421"/>
      <c r="BO21" s="421"/>
      <c r="BP21" s="421"/>
      <c r="BQ21" s="422"/>
      <c r="BR21" s="420" t="s">
        <v>29</v>
      </c>
      <c r="BS21" s="421"/>
      <c r="BT21" s="421"/>
      <c r="BU21" s="421"/>
      <c r="BV21" s="421"/>
      <c r="BW21" s="421"/>
      <c r="BX21" s="421"/>
      <c r="BY21" s="421"/>
      <c r="BZ21" s="421"/>
      <c r="CA21" s="421"/>
      <c r="CB21" s="421"/>
      <c r="CC21" s="421"/>
      <c r="CD21" s="422"/>
      <c r="CE21" s="420" t="s">
        <v>29</v>
      </c>
      <c r="CF21" s="421"/>
      <c r="CG21" s="421"/>
      <c r="CH21" s="421"/>
      <c r="CI21" s="421"/>
      <c r="CJ21" s="421"/>
      <c r="CK21" s="421"/>
      <c r="CL21" s="421"/>
      <c r="CM21" s="421"/>
      <c r="CN21" s="421"/>
      <c r="CO21" s="421"/>
      <c r="CP21" s="421"/>
      <c r="CQ21" s="422"/>
      <c r="CR21" s="423">
        <v>3</v>
      </c>
      <c r="CS21" s="424"/>
      <c r="CT21" s="424"/>
      <c r="CU21" s="424"/>
      <c r="CV21" s="424"/>
      <c r="CW21" s="424"/>
      <c r="CX21" s="424"/>
      <c r="CY21" s="424"/>
      <c r="CZ21" s="424"/>
      <c r="DA21" s="424"/>
      <c r="DB21" s="424"/>
      <c r="DC21" s="424"/>
      <c r="DD21" s="425"/>
      <c r="DJ21" s="165">
        <v>1</v>
      </c>
    </row>
    <row r="22" spans="1:108" ht="18.75">
      <c r="A22" s="139"/>
      <c r="B22" s="429" t="s">
        <v>45</v>
      </c>
      <c r="C22" s="429"/>
      <c r="D22" s="429"/>
      <c r="E22" s="429"/>
      <c r="F22" s="429"/>
      <c r="G22" s="429"/>
      <c r="H22" s="429"/>
      <c r="I22" s="429"/>
      <c r="J22" s="429"/>
      <c r="K22" s="429"/>
      <c r="L22" s="429"/>
      <c r="M22" s="429"/>
      <c r="N22" s="429"/>
      <c r="O22" s="429"/>
      <c r="P22" s="429"/>
      <c r="Q22" s="429"/>
      <c r="R22" s="429"/>
      <c r="S22" s="429"/>
      <c r="T22" s="429"/>
      <c r="U22" s="429"/>
      <c r="V22" s="429"/>
      <c r="W22" s="429"/>
      <c r="X22" s="429"/>
      <c r="Y22" s="429"/>
      <c r="Z22" s="429"/>
      <c r="AA22" s="429"/>
      <c r="AB22" s="429"/>
      <c r="AC22" s="429"/>
      <c r="AD22" s="429"/>
      <c r="AE22" s="429"/>
      <c r="AF22" s="429"/>
      <c r="AG22" s="429"/>
      <c r="AH22" s="429"/>
      <c r="AI22" s="429"/>
      <c r="AJ22" s="429"/>
      <c r="AK22" s="429"/>
      <c r="AL22" s="429"/>
      <c r="AM22" s="429"/>
      <c r="AN22" s="429"/>
      <c r="AO22" s="429"/>
      <c r="AP22" s="429"/>
      <c r="AQ22" s="429"/>
      <c r="AR22" s="429"/>
      <c r="AS22" s="430"/>
      <c r="AT22" s="420"/>
      <c r="AU22" s="421"/>
      <c r="AV22" s="421"/>
      <c r="AW22" s="421"/>
      <c r="AX22" s="421"/>
      <c r="AY22" s="421"/>
      <c r="AZ22" s="421"/>
      <c r="BA22" s="421"/>
      <c r="BB22" s="421"/>
      <c r="BC22" s="421"/>
      <c r="BD22" s="421"/>
      <c r="BE22" s="422"/>
      <c r="BF22" s="420"/>
      <c r="BG22" s="421"/>
      <c r="BH22" s="421"/>
      <c r="BI22" s="421"/>
      <c r="BJ22" s="421"/>
      <c r="BK22" s="421"/>
      <c r="BL22" s="421"/>
      <c r="BM22" s="421"/>
      <c r="BN22" s="421"/>
      <c r="BO22" s="421"/>
      <c r="BP22" s="421"/>
      <c r="BQ22" s="422"/>
      <c r="BR22" s="420"/>
      <c r="BS22" s="421"/>
      <c r="BT22" s="421"/>
      <c r="BU22" s="421"/>
      <c r="BV22" s="421"/>
      <c r="BW22" s="421"/>
      <c r="BX22" s="421"/>
      <c r="BY22" s="421"/>
      <c r="BZ22" s="421"/>
      <c r="CA22" s="421"/>
      <c r="CB22" s="421"/>
      <c r="CC22" s="421"/>
      <c r="CD22" s="422"/>
      <c r="CE22" s="420"/>
      <c r="CF22" s="421"/>
      <c r="CG22" s="421"/>
      <c r="CH22" s="421"/>
      <c r="CI22" s="421"/>
      <c r="CJ22" s="421"/>
      <c r="CK22" s="421"/>
      <c r="CL22" s="421"/>
      <c r="CM22" s="421"/>
      <c r="CN22" s="421"/>
      <c r="CO22" s="421"/>
      <c r="CP22" s="421"/>
      <c r="CQ22" s="422"/>
      <c r="CR22" s="420"/>
      <c r="CS22" s="421"/>
      <c r="CT22" s="421"/>
      <c r="CU22" s="421"/>
      <c r="CV22" s="421"/>
      <c r="CW22" s="421"/>
      <c r="CX22" s="421"/>
      <c r="CY22" s="421"/>
      <c r="CZ22" s="421"/>
      <c r="DA22" s="421"/>
      <c r="DB22" s="421"/>
      <c r="DC22" s="421"/>
      <c r="DD22" s="422"/>
    </row>
    <row r="23" spans="1:114" s="142" customFormat="1" ht="18.75">
      <c r="A23" s="140"/>
      <c r="B23" s="439" t="s">
        <v>46</v>
      </c>
      <c r="C23" s="439"/>
      <c r="D23" s="439"/>
      <c r="E23" s="439"/>
      <c r="F23" s="439"/>
      <c r="G23" s="439"/>
      <c r="H23" s="439"/>
      <c r="I23" s="439"/>
      <c r="J23" s="439"/>
      <c r="K23" s="439"/>
      <c r="L23" s="439"/>
      <c r="M23" s="439"/>
      <c r="N23" s="439"/>
      <c r="O23" s="439"/>
      <c r="P23" s="439"/>
      <c r="Q23" s="439"/>
      <c r="R23" s="439"/>
      <c r="S23" s="439"/>
      <c r="T23" s="439"/>
      <c r="U23" s="439"/>
      <c r="V23" s="439"/>
      <c r="W23" s="439"/>
      <c r="X23" s="439"/>
      <c r="Y23" s="439"/>
      <c r="Z23" s="439"/>
      <c r="AA23" s="439"/>
      <c r="AB23" s="439"/>
      <c r="AC23" s="439"/>
      <c r="AD23" s="439"/>
      <c r="AE23" s="439"/>
      <c r="AF23" s="439"/>
      <c r="AG23" s="439"/>
      <c r="AH23" s="439"/>
      <c r="AI23" s="439"/>
      <c r="AJ23" s="439"/>
      <c r="AK23" s="439"/>
      <c r="AL23" s="439"/>
      <c r="AM23" s="439"/>
      <c r="AN23" s="439"/>
      <c r="AO23" s="439"/>
      <c r="AP23" s="439"/>
      <c r="AQ23" s="439"/>
      <c r="AR23" s="439"/>
      <c r="AS23" s="440"/>
      <c r="AT23" s="431">
        <v>33</v>
      </c>
      <c r="AU23" s="432"/>
      <c r="AV23" s="432"/>
      <c r="AW23" s="432"/>
      <c r="AX23" s="432"/>
      <c r="AY23" s="432"/>
      <c r="AZ23" s="432"/>
      <c r="BA23" s="432"/>
      <c r="BB23" s="432"/>
      <c r="BC23" s="432"/>
      <c r="BD23" s="432"/>
      <c r="BE23" s="433"/>
      <c r="BF23" s="431">
        <v>33</v>
      </c>
      <c r="BG23" s="432"/>
      <c r="BH23" s="432"/>
      <c r="BI23" s="432"/>
      <c r="BJ23" s="432"/>
      <c r="BK23" s="432"/>
      <c r="BL23" s="432"/>
      <c r="BM23" s="432"/>
      <c r="BN23" s="432"/>
      <c r="BO23" s="432"/>
      <c r="BP23" s="432"/>
      <c r="BQ23" s="433"/>
      <c r="BR23" s="441">
        <f>IF(AT23=0,0,AT23/BF23*100)</f>
        <v>100</v>
      </c>
      <c r="BS23" s="442"/>
      <c r="BT23" s="442"/>
      <c r="BU23" s="442"/>
      <c r="BV23" s="442"/>
      <c r="BW23" s="442"/>
      <c r="BX23" s="442"/>
      <c r="BY23" s="442"/>
      <c r="BZ23" s="442"/>
      <c r="CA23" s="442"/>
      <c r="CB23" s="442"/>
      <c r="CC23" s="442"/>
      <c r="CD23" s="443"/>
      <c r="CE23" s="431" t="s">
        <v>47</v>
      </c>
      <c r="CF23" s="432"/>
      <c r="CG23" s="432"/>
      <c r="CH23" s="432"/>
      <c r="CI23" s="432"/>
      <c r="CJ23" s="432"/>
      <c r="CK23" s="432"/>
      <c r="CL23" s="432"/>
      <c r="CM23" s="432"/>
      <c r="CN23" s="432"/>
      <c r="CO23" s="432"/>
      <c r="CP23" s="432"/>
      <c r="CQ23" s="433"/>
      <c r="CR23" s="431">
        <v>3</v>
      </c>
      <c r="CS23" s="432"/>
      <c r="CT23" s="432"/>
      <c r="CU23" s="432"/>
      <c r="CV23" s="432"/>
      <c r="CW23" s="432"/>
      <c r="CX23" s="432"/>
      <c r="CY23" s="432"/>
      <c r="CZ23" s="432"/>
      <c r="DA23" s="432"/>
      <c r="DB23" s="432"/>
      <c r="DC23" s="432"/>
      <c r="DD23" s="433"/>
      <c r="DJ23" s="164"/>
    </row>
    <row r="24" spans="1:108" ht="57.75" customHeight="1">
      <c r="A24" s="144"/>
      <c r="B24" s="437" t="s">
        <v>48</v>
      </c>
      <c r="C24" s="437"/>
      <c r="D24" s="437"/>
      <c r="E24" s="437"/>
      <c r="F24" s="437"/>
      <c r="G24" s="437"/>
      <c r="H24" s="437"/>
      <c r="I24" s="437"/>
      <c r="J24" s="437"/>
      <c r="K24" s="437"/>
      <c r="L24" s="437"/>
      <c r="M24" s="437"/>
      <c r="N24" s="437"/>
      <c r="O24" s="437"/>
      <c r="P24" s="437"/>
      <c r="Q24" s="437"/>
      <c r="R24" s="437"/>
      <c r="S24" s="437"/>
      <c r="T24" s="437"/>
      <c r="U24" s="437"/>
      <c r="V24" s="437"/>
      <c r="W24" s="437"/>
      <c r="X24" s="437"/>
      <c r="Y24" s="437"/>
      <c r="Z24" s="437"/>
      <c r="AA24" s="437"/>
      <c r="AB24" s="437"/>
      <c r="AC24" s="437"/>
      <c r="AD24" s="437"/>
      <c r="AE24" s="437"/>
      <c r="AF24" s="437"/>
      <c r="AG24" s="437"/>
      <c r="AH24" s="437"/>
      <c r="AI24" s="437"/>
      <c r="AJ24" s="437"/>
      <c r="AK24" s="437"/>
      <c r="AL24" s="437"/>
      <c r="AM24" s="437"/>
      <c r="AN24" s="437"/>
      <c r="AO24" s="437"/>
      <c r="AP24" s="437"/>
      <c r="AQ24" s="437"/>
      <c r="AR24" s="437"/>
      <c r="AS24" s="438"/>
      <c r="AT24" s="434"/>
      <c r="AU24" s="435"/>
      <c r="AV24" s="435"/>
      <c r="AW24" s="435"/>
      <c r="AX24" s="435"/>
      <c r="AY24" s="435"/>
      <c r="AZ24" s="435"/>
      <c r="BA24" s="435"/>
      <c r="BB24" s="435"/>
      <c r="BC24" s="435"/>
      <c r="BD24" s="435"/>
      <c r="BE24" s="436"/>
      <c r="BF24" s="434"/>
      <c r="BG24" s="435"/>
      <c r="BH24" s="435"/>
      <c r="BI24" s="435"/>
      <c r="BJ24" s="435"/>
      <c r="BK24" s="435"/>
      <c r="BL24" s="435"/>
      <c r="BM24" s="435"/>
      <c r="BN24" s="435"/>
      <c r="BO24" s="435"/>
      <c r="BP24" s="435"/>
      <c r="BQ24" s="436"/>
      <c r="BR24" s="444"/>
      <c r="BS24" s="445"/>
      <c r="BT24" s="445"/>
      <c r="BU24" s="445"/>
      <c r="BV24" s="445"/>
      <c r="BW24" s="445"/>
      <c r="BX24" s="445"/>
      <c r="BY24" s="445"/>
      <c r="BZ24" s="445"/>
      <c r="CA24" s="445"/>
      <c r="CB24" s="445"/>
      <c r="CC24" s="445"/>
      <c r="CD24" s="446"/>
      <c r="CE24" s="434"/>
      <c r="CF24" s="435"/>
      <c r="CG24" s="435"/>
      <c r="CH24" s="435"/>
      <c r="CI24" s="435"/>
      <c r="CJ24" s="435"/>
      <c r="CK24" s="435"/>
      <c r="CL24" s="435"/>
      <c r="CM24" s="435"/>
      <c r="CN24" s="435"/>
      <c r="CO24" s="435"/>
      <c r="CP24" s="435"/>
      <c r="CQ24" s="436"/>
      <c r="CR24" s="434"/>
      <c r="CS24" s="435"/>
      <c r="CT24" s="435"/>
      <c r="CU24" s="435"/>
      <c r="CV24" s="435"/>
      <c r="CW24" s="435"/>
      <c r="CX24" s="435"/>
      <c r="CY24" s="435"/>
      <c r="CZ24" s="435"/>
      <c r="DA24" s="435"/>
      <c r="DB24" s="435"/>
      <c r="DC24" s="435"/>
      <c r="DD24" s="436"/>
    </row>
    <row r="25" spans="1:114" s="142" customFormat="1" ht="18.75">
      <c r="A25" s="140"/>
      <c r="B25" s="439" t="s">
        <v>49</v>
      </c>
      <c r="C25" s="439"/>
      <c r="D25" s="439"/>
      <c r="E25" s="439"/>
      <c r="F25" s="439"/>
      <c r="G25" s="439"/>
      <c r="H25" s="439"/>
      <c r="I25" s="439"/>
      <c r="J25" s="439"/>
      <c r="K25" s="439"/>
      <c r="L25" s="439"/>
      <c r="M25" s="439"/>
      <c r="N25" s="439"/>
      <c r="O25" s="439"/>
      <c r="P25" s="439"/>
      <c r="Q25" s="439"/>
      <c r="R25" s="439"/>
      <c r="S25" s="439"/>
      <c r="T25" s="439"/>
      <c r="U25" s="439"/>
      <c r="V25" s="439"/>
      <c r="W25" s="439"/>
      <c r="X25" s="439"/>
      <c r="Y25" s="439"/>
      <c r="Z25" s="439"/>
      <c r="AA25" s="439"/>
      <c r="AB25" s="439"/>
      <c r="AC25" s="439"/>
      <c r="AD25" s="439"/>
      <c r="AE25" s="439"/>
      <c r="AF25" s="439"/>
      <c r="AG25" s="439"/>
      <c r="AH25" s="439"/>
      <c r="AI25" s="439"/>
      <c r="AJ25" s="439"/>
      <c r="AK25" s="439"/>
      <c r="AL25" s="439"/>
      <c r="AM25" s="439"/>
      <c r="AN25" s="439"/>
      <c r="AO25" s="439"/>
      <c r="AP25" s="439"/>
      <c r="AQ25" s="439"/>
      <c r="AR25" s="439"/>
      <c r="AS25" s="440"/>
      <c r="AT25" s="447">
        <v>4</v>
      </c>
      <c r="AU25" s="432"/>
      <c r="AV25" s="432"/>
      <c r="AW25" s="432"/>
      <c r="AX25" s="432"/>
      <c r="AY25" s="432"/>
      <c r="AZ25" s="432"/>
      <c r="BA25" s="432"/>
      <c r="BB25" s="432"/>
      <c r="BC25" s="432"/>
      <c r="BD25" s="432"/>
      <c r="BE25" s="433"/>
      <c r="BF25" s="447">
        <v>4</v>
      </c>
      <c r="BG25" s="432"/>
      <c r="BH25" s="432"/>
      <c r="BI25" s="432"/>
      <c r="BJ25" s="432"/>
      <c r="BK25" s="432"/>
      <c r="BL25" s="432"/>
      <c r="BM25" s="432"/>
      <c r="BN25" s="432"/>
      <c r="BO25" s="432"/>
      <c r="BP25" s="432"/>
      <c r="BQ25" s="433"/>
      <c r="BR25" s="441">
        <f>IF(AT25=0,0,AT25/BF25*100)</f>
        <v>100</v>
      </c>
      <c r="BS25" s="442"/>
      <c r="BT25" s="442"/>
      <c r="BU25" s="442"/>
      <c r="BV25" s="442"/>
      <c r="BW25" s="442"/>
      <c r="BX25" s="442"/>
      <c r="BY25" s="442"/>
      <c r="BZ25" s="442"/>
      <c r="CA25" s="442"/>
      <c r="CB25" s="442"/>
      <c r="CC25" s="442"/>
      <c r="CD25" s="443"/>
      <c r="CE25" s="431" t="s">
        <v>47</v>
      </c>
      <c r="CF25" s="432"/>
      <c r="CG25" s="432"/>
      <c r="CH25" s="432"/>
      <c r="CI25" s="432"/>
      <c r="CJ25" s="432"/>
      <c r="CK25" s="432"/>
      <c r="CL25" s="432"/>
      <c r="CM25" s="432"/>
      <c r="CN25" s="432"/>
      <c r="CO25" s="432"/>
      <c r="CP25" s="432"/>
      <c r="CQ25" s="433"/>
      <c r="CR25" s="431">
        <v>3</v>
      </c>
      <c r="CS25" s="448"/>
      <c r="CT25" s="448"/>
      <c r="CU25" s="448"/>
      <c r="CV25" s="448"/>
      <c r="CW25" s="448"/>
      <c r="CX25" s="448"/>
      <c r="CY25" s="448"/>
      <c r="CZ25" s="448"/>
      <c r="DA25" s="448"/>
      <c r="DB25" s="448"/>
      <c r="DC25" s="448"/>
      <c r="DD25" s="449"/>
      <c r="DJ25" s="165"/>
    </row>
    <row r="26" spans="1:108" ht="71.25" customHeight="1">
      <c r="A26" s="144"/>
      <c r="B26" s="437" t="s">
        <v>50</v>
      </c>
      <c r="C26" s="437"/>
      <c r="D26" s="437"/>
      <c r="E26" s="437"/>
      <c r="F26" s="437"/>
      <c r="G26" s="437"/>
      <c r="H26" s="437"/>
      <c r="I26" s="437"/>
      <c r="J26" s="437"/>
      <c r="K26" s="437"/>
      <c r="L26" s="437"/>
      <c r="M26" s="437"/>
      <c r="N26" s="437"/>
      <c r="O26" s="437"/>
      <c r="P26" s="437"/>
      <c r="Q26" s="437"/>
      <c r="R26" s="437"/>
      <c r="S26" s="437"/>
      <c r="T26" s="437"/>
      <c r="U26" s="437"/>
      <c r="V26" s="437"/>
      <c r="W26" s="437"/>
      <c r="X26" s="437"/>
      <c r="Y26" s="437"/>
      <c r="Z26" s="437"/>
      <c r="AA26" s="437"/>
      <c r="AB26" s="437"/>
      <c r="AC26" s="437"/>
      <c r="AD26" s="437"/>
      <c r="AE26" s="437"/>
      <c r="AF26" s="437"/>
      <c r="AG26" s="437"/>
      <c r="AH26" s="437"/>
      <c r="AI26" s="437"/>
      <c r="AJ26" s="437"/>
      <c r="AK26" s="437"/>
      <c r="AL26" s="437"/>
      <c r="AM26" s="437"/>
      <c r="AN26" s="437"/>
      <c r="AO26" s="437"/>
      <c r="AP26" s="437"/>
      <c r="AQ26" s="437"/>
      <c r="AR26" s="437"/>
      <c r="AS26" s="438"/>
      <c r="AT26" s="434"/>
      <c r="AU26" s="435"/>
      <c r="AV26" s="435"/>
      <c r="AW26" s="435"/>
      <c r="AX26" s="435"/>
      <c r="AY26" s="435"/>
      <c r="AZ26" s="435"/>
      <c r="BA26" s="435"/>
      <c r="BB26" s="435"/>
      <c r="BC26" s="435"/>
      <c r="BD26" s="435"/>
      <c r="BE26" s="436"/>
      <c r="BF26" s="434"/>
      <c r="BG26" s="435"/>
      <c r="BH26" s="435"/>
      <c r="BI26" s="435"/>
      <c r="BJ26" s="435"/>
      <c r="BK26" s="435"/>
      <c r="BL26" s="435"/>
      <c r="BM26" s="435"/>
      <c r="BN26" s="435"/>
      <c r="BO26" s="435"/>
      <c r="BP26" s="435"/>
      <c r="BQ26" s="436"/>
      <c r="BR26" s="444"/>
      <c r="BS26" s="445"/>
      <c r="BT26" s="445"/>
      <c r="BU26" s="445"/>
      <c r="BV26" s="445"/>
      <c r="BW26" s="445"/>
      <c r="BX26" s="445"/>
      <c r="BY26" s="445"/>
      <c r="BZ26" s="445"/>
      <c r="CA26" s="445"/>
      <c r="CB26" s="445"/>
      <c r="CC26" s="445"/>
      <c r="CD26" s="446"/>
      <c r="CE26" s="434"/>
      <c r="CF26" s="435"/>
      <c r="CG26" s="435"/>
      <c r="CH26" s="435"/>
      <c r="CI26" s="435"/>
      <c r="CJ26" s="435"/>
      <c r="CK26" s="435"/>
      <c r="CL26" s="435"/>
      <c r="CM26" s="435"/>
      <c r="CN26" s="435"/>
      <c r="CO26" s="435"/>
      <c r="CP26" s="435"/>
      <c r="CQ26" s="436"/>
      <c r="CR26" s="450"/>
      <c r="CS26" s="451"/>
      <c r="CT26" s="451"/>
      <c r="CU26" s="451"/>
      <c r="CV26" s="451"/>
      <c r="CW26" s="451"/>
      <c r="CX26" s="451"/>
      <c r="CY26" s="451"/>
      <c r="CZ26" s="451"/>
      <c r="DA26" s="451"/>
      <c r="DB26" s="451"/>
      <c r="DC26" s="451"/>
      <c r="DD26" s="452"/>
    </row>
    <row r="27" spans="1:108" ht="18.75">
      <c r="A27" s="139"/>
      <c r="B27" s="429" t="s">
        <v>51</v>
      </c>
      <c r="C27" s="429"/>
      <c r="D27" s="429"/>
      <c r="E27" s="429"/>
      <c r="F27" s="429"/>
      <c r="G27" s="429"/>
      <c r="H27" s="429"/>
      <c r="I27" s="429"/>
      <c r="J27" s="429"/>
      <c r="K27" s="429"/>
      <c r="L27" s="429"/>
      <c r="M27" s="429"/>
      <c r="N27" s="429"/>
      <c r="O27" s="429"/>
      <c r="P27" s="429"/>
      <c r="Q27" s="429"/>
      <c r="R27" s="429"/>
      <c r="S27" s="429"/>
      <c r="T27" s="429"/>
      <c r="U27" s="429"/>
      <c r="V27" s="429"/>
      <c r="W27" s="429"/>
      <c r="X27" s="429"/>
      <c r="Y27" s="429"/>
      <c r="Z27" s="429"/>
      <c r="AA27" s="429"/>
      <c r="AB27" s="429"/>
      <c r="AC27" s="429"/>
      <c r="AD27" s="429"/>
      <c r="AE27" s="429"/>
      <c r="AF27" s="429"/>
      <c r="AG27" s="429"/>
      <c r="AH27" s="429"/>
      <c r="AI27" s="429"/>
      <c r="AJ27" s="429"/>
      <c r="AK27" s="429"/>
      <c r="AL27" s="429"/>
      <c r="AM27" s="429"/>
      <c r="AN27" s="429"/>
      <c r="AO27" s="429"/>
      <c r="AP27" s="429"/>
      <c r="AQ27" s="429"/>
      <c r="AR27" s="429"/>
      <c r="AS27" s="430"/>
      <c r="AT27" s="420"/>
      <c r="AU27" s="421"/>
      <c r="AV27" s="421"/>
      <c r="AW27" s="421"/>
      <c r="AX27" s="421"/>
      <c r="AY27" s="421"/>
      <c r="AZ27" s="421"/>
      <c r="BA27" s="421"/>
      <c r="BB27" s="421"/>
      <c r="BC27" s="421"/>
      <c r="BD27" s="421"/>
      <c r="BE27" s="422"/>
      <c r="BF27" s="420"/>
      <c r="BG27" s="421"/>
      <c r="BH27" s="421"/>
      <c r="BI27" s="421"/>
      <c r="BJ27" s="421"/>
      <c r="BK27" s="421"/>
      <c r="BL27" s="421"/>
      <c r="BM27" s="421"/>
      <c r="BN27" s="421"/>
      <c r="BO27" s="421"/>
      <c r="BP27" s="421"/>
      <c r="BQ27" s="422"/>
      <c r="BR27" s="420"/>
      <c r="BS27" s="421"/>
      <c r="BT27" s="421"/>
      <c r="BU27" s="421"/>
      <c r="BV27" s="421"/>
      <c r="BW27" s="421"/>
      <c r="BX27" s="421"/>
      <c r="BY27" s="421"/>
      <c r="BZ27" s="421"/>
      <c r="CA27" s="421"/>
      <c r="CB27" s="421"/>
      <c r="CC27" s="421"/>
      <c r="CD27" s="422"/>
      <c r="CE27" s="420"/>
      <c r="CF27" s="421"/>
      <c r="CG27" s="421"/>
      <c r="CH27" s="421"/>
      <c r="CI27" s="421"/>
      <c r="CJ27" s="421"/>
      <c r="CK27" s="421"/>
      <c r="CL27" s="421"/>
      <c r="CM27" s="421"/>
      <c r="CN27" s="421"/>
      <c r="CO27" s="421"/>
      <c r="CP27" s="421"/>
      <c r="CQ27" s="422"/>
      <c r="CR27" s="420"/>
      <c r="CS27" s="421"/>
      <c r="CT27" s="421"/>
      <c r="CU27" s="421"/>
      <c r="CV27" s="421"/>
      <c r="CW27" s="421"/>
      <c r="CX27" s="421"/>
      <c r="CY27" s="421"/>
      <c r="CZ27" s="421"/>
      <c r="DA27" s="421"/>
      <c r="DB27" s="421"/>
      <c r="DC27" s="421"/>
      <c r="DD27" s="422"/>
    </row>
    <row r="28" spans="1:108" ht="42.75" customHeight="1">
      <c r="A28" s="139"/>
      <c r="B28" s="429" t="s">
        <v>52</v>
      </c>
      <c r="C28" s="429"/>
      <c r="D28" s="429"/>
      <c r="E28" s="429"/>
      <c r="F28" s="429"/>
      <c r="G28" s="429"/>
      <c r="H28" s="429"/>
      <c r="I28" s="429"/>
      <c r="J28" s="429"/>
      <c r="K28" s="429"/>
      <c r="L28" s="429"/>
      <c r="M28" s="429"/>
      <c r="N28" s="429"/>
      <c r="O28" s="429"/>
      <c r="P28" s="429"/>
      <c r="Q28" s="429"/>
      <c r="R28" s="429"/>
      <c r="S28" s="429"/>
      <c r="T28" s="429"/>
      <c r="U28" s="429"/>
      <c r="V28" s="429"/>
      <c r="W28" s="429"/>
      <c r="X28" s="429"/>
      <c r="Y28" s="429"/>
      <c r="Z28" s="429"/>
      <c r="AA28" s="429"/>
      <c r="AB28" s="429"/>
      <c r="AC28" s="429"/>
      <c r="AD28" s="429"/>
      <c r="AE28" s="429"/>
      <c r="AF28" s="429"/>
      <c r="AG28" s="429"/>
      <c r="AH28" s="429"/>
      <c r="AI28" s="429"/>
      <c r="AJ28" s="429"/>
      <c r="AK28" s="429"/>
      <c r="AL28" s="429"/>
      <c r="AM28" s="429"/>
      <c r="AN28" s="429"/>
      <c r="AO28" s="429"/>
      <c r="AP28" s="429"/>
      <c r="AQ28" s="429"/>
      <c r="AR28" s="429"/>
      <c r="AS28" s="430"/>
      <c r="AT28" s="453">
        <v>0</v>
      </c>
      <c r="AU28" s="454"/>
      <c r="AV28" s="454"/>
      <c r="AW28" s="454"/>
      <c r="AX28" s="454"/>
      <c r="AY28" s="454"/>
      <c r="AZ28" s="454"/>
      <c r="BA28" s="454"/>
      <c r="BB28" s="454"/>
      <c r="BC28" s="454"/>
      <c r="BD28" s="454"/>
      <c r="BE28" s="455"/>
      <c r="BF28" s="453">
        <v>0</v>
      </c>
      <c r="BG28" s="454"/>
      <c r="BH28" s="454"/>
      <c r="BI28" s="454"/>
      <c r="BJ28" s="454"/>
      <c r="BK28" s="454"/>
      <c r="BL28" s="454"/>
      <c r="BM28" s="454"/>
      <c r="BN28" s="454"/>
      <c r="BO28" s="454"/>
      <c r="BP28" s="454"/>
      <c r="BQ28" s="455"/>
      <c r="BR28" s="420" t="s">
        <v>29</v>
      </c>
      <c r="BS28" s="421"/>
      <c r="BT28" s="421"/>
      <c r="BU28" s="421"/>
      <c r="BV28" s="421"/>
      <c r="BW28" s="421"/>
      <c r="BX28" s="421"/>
      <c r="BY28" s="421"/>
      <c r="BZ28" s="421"/>
      <c r="CA28" s="421"/>
      <c r="CB28" s="421"/>
      <c r="CC28" s="421"/>
      <c r="CD28" s="422"/>
      <c r="CE28" s="420" t="s">
        <v>29</v>
      </c>
      <c r="CF28" s="421"/>
      <c r="CG28" s="421"/>
      <c r="CH28" s="421"/>
      <c r="CI28" s="421"/>
      <c r="CJ28" s="421"/>
      <c r="CK28" s="421"/>
      <c r="CL28" s="421"/>
      <c r="CM28" s="421"/>
      <c r="CN28" s="421"/>
      <c r="CO28" s="421"/>
      <c r="CP28" s="421"/>
      <c r="CQ28" s="422"/>
      <c r="CR28" s="420"/>
      <c r="CS28" s="421"/>
      <c r="CT28" s="421"/>
      <c r="CU28" s="421"/>
      <c r="CV28" s="421"/>
      <c r="CW28" s="421"/>
      <c r="CX28" s="421"/>
      <c r="CY28" s="421"/>
      <c r="CZ28" s="421"/>
      <c r="DA28" s="421"/>
      <c r="DB28" s="421"/>
      <c r="DC28" s="421"/>
      <c r="DD28" s="422"/>
    </row>
    <row r="29" spans="1:108" ht="57.75" customHeight="1">
      <c r="A29" s="139"/>
      <c r="B29" s="429" t="s">
        <v>235</v>
      </c>
      <c r="C29" s="429"/>
      <c r="D29" s="429"/>
      <c r="E29" s="429"/>
      <c r="F29" s="429"/>
      <c r="G29" s="429"/>
      <c r="H29" s="429"/>
      <c r="I29" s="429"/>
      <c r="J29" s="429"/>
      <c r="K29" s="429"/>
      <c r="L29" s="429"/>
      <c r="M29" s="429"/>
      <c r="N29" s="429"/>
      <c r="O29" s="429"/>
      <c r="P29" s="429"/>
      <c r="Q29" s="429"/>
      <c r="R29" s="429"/>
      <c r="S29" s="429"/>
      <c r="T29" s="429"/>
      <c r="U29" s="429"/>
      <c r="V29" s="429"/>
      <c r="W29" s="429"/>
      <c r="X29" s="429"/>
      <c r="Y29" s="429"/>
      <c r="Z29" s="429"/>
      <c r="AA29" s="429"/>
      <c r="AB29" s="429"/>
      <c r="AC29" s="429"/>
      <c r="AD29" s="429"/>
      <c r="AE29" s="429"/>
      <c r="AF29" s="429"/>
      <c r="AG29" s="429"/>
      <c r="AH29" s="429"/>
      <c r="AI29" s="429"/>
      <c r="AJ29" s="429"/>
      <c r="AK29" s="429"/>
      <c r="AL29" s="429"/>
      <c r="AM29" s="429"/>
      <c r="AN29" s="429"/>
      <c r="AO29" s="429"/>
      <c r="AP29" s="429"/>
      <c r="AQ29" s="429"/>
      <c r="AR29" s="429"/>
      <c r="AS29" s="430"/>
      <c r="AT29" s="420">
        <v>0</v>
      </c>
      <c r="AU29" s="421"/>
      <c r="AV29" s="421"/>
      <c r="AW29" s="421"/>
      <c r="AX29" s="421"/>
      <c r="AY29" s="421"/>
      <c r="AZ29" s="421"/>
      <c r="BA29" s="421"/>
      <c r="BB29" s="421"/>
      <c r="BC29" s="421"/>
      <c r="BD29" s="421"/>
      <c r="BE29" s="422"/>
      <c r="BF29" s="420">
        <v>0</v>
      </c>
      <c r="BG29" s="421"/>
      <c r="BH29" s="421"/>
      <c r="BI29" s="421"/>
      <c r="BJ29" s="421"/>
      <c r="BK29" s="421"/>
      <c r="BL29" s="421"/>
      <c r="BM29" s="421"/>
      <c r="BN29" s="421"/>
      <c r="BO29" s="421"/>
      <c r="BP29" s="421"/>
      <c r="BQ29" s="422"/>
      <c r="BR29" s="456" t="s">
        <v>29</v>
      </c>
      <c r="BS29" s="457"/>
      <c r="BT29" s="457"/>
      <c r="BU29" s="457"/>
      <c r="BV29" s="457"/>
      <c r="BW29" s="457"/>
      <c r="BX29" s="457"/>
      <c r="BY29" s="457"/>
      <c r="BZ29" s="457"/>
      <c r="CA29" s="457"/>
      <c r="CB29" s="457"/>
      <c r="CC29" s="457"/>
      <c r="CD29" s="458"/>
      <c r="CE29" s="420" t="s">
        <v>29</v>
      </c>
      <c r="CF29" s="421"/>
      <c r="CG29" s="421"/>
      <c r="CH29" s="421"/>
      <c r="CI29" s="421"/>
      <c r="CJ29" s="421"/>
      <c r="CK29" s="421"/>
      <c r="CL29" s="421"/>
      <c r="CM29" s="421"/>
      <c r="CN29" s="421"/>
      <c r="CO29" s="421"/>
      <c r="CP29" s="421"/>
      <c r="CQ29" s="422"/>
      <c r="CR29" s="420"/>
      <c r="CS29" s="421"/>
      <c r="CT29" s="421"/>
      <c r="CU29" s="421"/>
      <c r="CV29" s="421"/>
      <c r="CW29" s="421"/>
      <c r="CX29" s="421"/>
      <c r="CY29" s="421"/>
      <c r="CZ29" s="421"/>
      <c r="DA29" s="421"/>
      <c r="DB29" s="421"/>
      <c r="DC29" s="421"/>
      <c r="DD29" s="422"/>
    </row>
    <row r="30" spans="1:108" ht="42.75" customHeight="1">
      <c r="A30" s="139"/>
      <c r="B30" s="429" t="s">
        <v>53</v>
      </c>
      <c r="C30" s="429"/>
      <c r="D30" s="429"/>
      <c r="E30" s="429"/>
      <c r="F30" s="429"/>
      <c r="G30" s="429"/>
      <c r="H30" s="429"/>
      <c r="I30" s="429"/>
      <c r="J30" s="429"/>
      <c r="K30" s="429"/>
      <c r="L30" s="429"/>
      <c r="M30" s="429"/>
      <c r="N30" s="429"/>
      <c r="O30" s="429"/>
      <c r="P30" s="429"/>
      <c r="Q30" s="429"/>
      <c r="R30" s="429"/>
      <c r="S30" s="429"/>
      <c r="T30" s="429"/>
      <c r="U30" s="429"/>
      <c r="V30" s="429"/>
      <c r="W30" s="429"/>
      <c r="X30" s="429"/>
      <c r="Y30" s="429"/>
      <c r="Z30" s="429"/>
      <c r="AA30" s="429"/>
      <c r="AB30" s="429"/>
      <c r="AC30" s="429"/>
      <c r="AD30" s="429"/>
      <c r="AE30" s="429"/>
      <c r="AF30" s="429"/>
      <c r="AG30" s="429"/>
      <c r="AH30" s="429"/>
      <c r="AI30" s="429"/>
      <c r="AJ30" s="429"/>
      <c r="AK30" s="429"/>
      <c r="AL30" s="429"/>
      <c r="AM30" s="429"/>
      <c r="AN30" s="429"/>
      <c r="AO30" s="429"/>
      <c r="AP30" s="429"/>
      <c r="AQ30" s="429"/>
      <c r="AR30" s="429"/>
      <c r="AS30" s="430"/>
      <c r="AT30" s="420">
        <v>3</v>
      </c>
      <c r="AU30" s="421"/>
      <c r="AV30" s="421"/>
      <c r="AW30" s="421"/>
      <c r="AX30" s="421"/>
      <c r="AY30" s="421"/>
      <c r="AZ30" s="421"/>
      <c r="BA30" s="421"/>
      <c r="BB30" s="421"/>
      <c r="BC30" s="421"/>
      <c r="BD30" s="421"/>
      <c r="BE30" s="422"/>
      <c r="BF30" s="420">
        <v>3</v>
      </c>
      <c r="BG30" s="421"/>
      <c r="BH30" s="421"/>
      <c r="BI30" s="421"/>
      <c r="BJ30" s="421"/>
      <c r="BK30" s="421"/>
      <c r="BL30" s="421"/>
      <c r="BM30" s="421"/>
      <c r="BN30" s="421"/>
      <c r="BO30" s="421"/>
      <c r="BP30" s="421"/>
      <c r="BQ30" s="422"/>
      <c r="BR30" s="456" t="s">
        <v>29</v>
      </c>
      <c r="BS30" s="457"/>
      <c r="BT30" s="457"/>
      <c r="BU30" s="457"/>
      <c r="BV30" s="457"/>
      <c r="BW30" s="457"/>
      <c r="BX30" s="457"/>
      <c r="BY30" s="457"/>
      <c r="BZ30" s="457"/>
      <c r="CA30" s="457"/>
      <c r="CB30" s="457"/>
      <c r="CC30" s="457"/>
      <c r="CD30" s="458"/>
      <c r="CE30" s="420" t="s">
        <v>29</v>
      </c>
      <c r="CF30" s="421"/>
      <c r="CG30" s="421"/>
      <c r="CH30" s="421"/>
      <c r="CI30" s="421"/>
      <c r="CJ30" s="421"/>
      <c r="CK30" s="421"/>
      <c r="CL30" s="421"/>
      <c r="CM30" s="421"/>
      <c r="CN30" s="421"/>
      <c r="CO30" s="421"/>
      <c r="CP30" s="421"/>
      <c r="CQ30" s="422"/>
      <c r="CR30" s="420"/>
      <c r="CS30" s="421"/>
      <c r="CT30" s="421"/>
      <c r="CU30" s="421"/>
      <c r="CV30" s="421"/>
      <c r="CW30" s="421"/>
      <c r="CX30" s="421"/>
      <c r="CY30" s="421"/>
      <c r="CZ30" s="421"/>
      <c r="DA30" s="421"/>
      <c r="DB30" s="421"/>
      <c r="DC30" s="421"/>
      <c r="DD30" s="422"/>
    </row>
    <row r="31" spans="1:108" ht="57.75" customHeight="1">
      <c r="A31" s="139"/>
      <c r="B31" s="429" t="s">
        <v>54</v>
      </c>
      <c r="C31" s="429"/>
      <c r="D31" s="429"/>
      <c r="E31" s="429"/>
      <c r="F31" s="429"/>
      <c r="G31" s="429"/>
      <c r="H31" s="429"/>
      <c r="I31" s="429"/>
      <c r="J31" s="429"/>
      <c r="K31" s="429"/>
      <c r="L31" s="429"/>
      <c r="M31" s="429"/>
      <c r="N31" s="429"/>
      <c r="O31" s="429"/>
      <c r="P31" s="429"/>
      <c r="Q31" s="429"/>
      <c r="R31" s="429"/>
      <c r="S31" s="429"/>
      <c r="T31" s="429"/>
      <c r="U31" s="429"/>
      <c r="V31" s="429"/>
      <c r="W31" s="429"/>
      <c r="X31" s="429"/>
      <c r="Y31" s="429"/>
      <c r="Z31" s="429"/>
      <c r="AA31" s="429"/>
      <c r="AB31" s="429"/>
      <c r="AC31" s="429"/>
      <c r="AD31" s="429"/>
      <c r="AE31" s="429"/>
      <c r="AF31" s="429"/>
      <c r="AG31" s="429"/>
      <c r="AH31" s="429"/>
      <c r="AI31" s="429"/>
      <c r="AJ31" s="429"/>
      <c r="AK31" s="429"/>
      <c r="AL31" s="429"/>
      <c r="AM31" s="429"/>
      <c r="AN31" s="429"/>
      <c r="AO31" s="429"/>
      <c r="AP31" s="429"/>
      <c r="AQ31" s="429"/>
      <c r="AR31" s="429"/>
      <c r="AS31" s="430"/>
      <c r="AT31" s="420">
        <v>1</v>
      </c>
      <c r="AU31" s="421"/>
      <c r="AV31" s="421"/>
      <c r="AW31" s="421"/>
      <c r="AX31" s="421"/>
      <c r="AY31" s="421"/>
      <c r="AZ31" s="421"/>
      <c r="BA31" s="421"/>
      <c r="BB31" s="421"/>
      <c r="BC31" s="421"/>
      <c r="BD31" s="421"/>
      <c r="BE31" s="422"/>
      <c r="BF31" s="459">
        <v>1</v>
      </c>
      <c r="BG31" s="460"/>
      <c r="BH31" s="460"/>
      <c r="BI31" s="460"/>
      <c r="BJ31" s="460"/>
      <c r="BK31" s="460"/>
      <c r="BL31" s="460"/>
      <c r="BM31" s="460"/>
      <c r="BN31" s="460"/>
      <c r="BO31" s="460"/>
      <c r="BP31" s="460"/>
      <c r="BQ31" s="461"/>
      <c r="BR31" s="456" t="s">
        <v>29</v>
      </c>
      <c r="BS31" s="457"/>
      <c r="BT31" s="457"/>
      <c r="BU31" s="457"/>
      <c r="BV31" s="457"/>
      <c r="BW31" s="457"/>
      <c r="BX31" s="457"/>
      <c r="BY31" s="457"/>
      <c r="BZ31" s="457"/>
      <c r="CA31" s="457"/>
      <c r="CB31" s="457"/>
      <c r="CC31" s="457"/>
      <c r="CD31" s="458"/>
      <c r="CE31" s="420" t="s">
        <v>29</v>
      </c>
      <c r="CF31" s="421"/>
      <c r="CG31" s="421"/>
      <c r="CH31" s="421"/>
      <c r="CI31" s="421"/>
      <c r="CJ31" s="421"/>
      <c r="CK31" s="421"/>
      <c r="CL31" s="421"/>
      <c r="CM31" s="421"/>
      <c r="CN31" s="421"/>
      <c r="CO31" s="421"/>
      <c r="CP31" s="421"/>
      <c r="CQ31" s="422"/>
      <c r="CR31" s="420"/>
      <c r="CS31" s="421"/>
      <c r="CT31" s="421"/>
      <c r="CU31" s="421"/>
      <c r="CV31" s="421"/>
      <c r="CW31" s="421"/>
      <c r="CX31" s="421"/>
      <c r="CY31" s="421"/>
      <c r="CZ31" s="421"/>
      <c r="DA31" s="421"/>
      <c r="DB31" s="421"/>
      <c r="DC31" s="421"/>
      <c r="DD31" s="422"/>
    </row>
    <row r="32" spans="1:108" ht="16.5" customHeight="1">
      <c r="A32" s="139"/>
      <c r="B32" s="429"/>
      <c r="C32" s="429"/>
      <c r="D32" s="429"/>
      <c r="E32" s="429"/>
      <c r="F32" s="429"/>
      <c r="G32" s="429"/>
      <c r="H32" s="429"/>
      <c r="I32" s="429"/>
      <c r="J32" s="429"/>
      <c r="K32" s="429"/>
      <c r="L32" s="429"/>
      <c r="M32" s="429"/>
      <c r="N32" s="429"/>
      <c r="O32" s="429"/>
      <c r="P32" s="429"/>
      <c r="Q32" s="429"/>
      <c r="R32" s="429"/>
      <c r="S32" s="429"/>
      <c r="T32" s="429"/>
      <c r="U32" s="429"/>
      <c r="V32" s="429"/>
      <c r="W32" s="429"/>
      <c r="X32" s="429"/>
      <c r="Y32" s="429"/>
      <c r="Z32" s="429"/>
      <c r="AA32" s="429"/>
      <c r="AB32" s="429"/>
      <c r="AC32" s="429"/>
      <c r="AD32" s="429"/>
      <c r="AE32" s="429"/>
      <c r="AF32" s="429"/>
      <c r="AG32" s="429"/>
      <c r="AH32" s="429"/>
      <c r="AI32" s="429"/>
      <c r="AJ32" s="429"/>
      <c r="AK32" s="429"/>
      <c r="AL32" s="429"/>
      <c r="AM32" s="429"/>
      <c r="AN32" s="429"/>
      <c r="AO32" s="429"/>
      <c r="AP32" s="429"/>
      <c r="AQ32" s="429"/>
      <c r="AR32" s="429"/>
      <c r="AS32" s="430"/>
      <c r="AT32" s="420"/>
      <c r="AU32" s="421"/>
      <c r="AV32" s="421"/>
      <c r="AW32" s="421"/>
      <c r="AX32" s="421"/>
      <c r="AY32" s="421"/>
      <c r="AZ32" s="421"/>
      <c r="BA32" s="421"/>
      <c r="BB32" s="421"/>
      <c r="BC32" s="421"/>
      <c r="BD32" s="421"/>
      <c r="BE32" s="422"/>
      <c r="BF32" s="420"/>
      <c r="BG32" s="421"/>
      <c r="BH32" s="421"/>
      <c r="BI32" s="421"/>
      <c r="BJ32" s="421"/>
      <c r="BK32" s="421"/>
      <c r="BL32" s="421"/>
      <c r="BM32" s="421"/>
      <c r="BN32" s="421"/>
      <c r="BO32" s="421"/>
      <c r="BP32" s="421"/>
      <c r="BQ32" s="422"/>
      <c r="BR32" s="420"/>
      <c r="BS32" s="421"/>
      <c r="BT32" s="421"/>
      <c r="BU32" s="421"/>
      <c r="BV32" s="421"/>
      <c r="BW32" s="421"/>
      <c r="BX32" s="421"/>
      <c r="BY32" s="421"/>
      <c r="BZ32" s="421"/>
      <c r="CA32" s="421"/>
      <c r="CB32" s="421"/>
      <c r="CC32" s="421"/>
      <c r="CD32" s="422"/>
      <c r="CE32" s="420"/>
      <c r="CF32" s="421"/>
      <c r="CG32" s="421"/>
      <c r="CH32" s="421"/>
      <c r="CI32" s="421"/>
      <c r="CJ32" s="421"/>
      <c r="CK32" s="421"/>
      <c r="CL32" s="421"/>
      <c r="CM32" s="421"/>
      <c r="CN32" s="421"/>
      <c r="CO32" s="421"/>
      <c r="CP32" s="421"/>
      <c r="CQ32" s="422"/>
      <c r="CR32" s="420"/>
      <c r="CS32" s="421"/>
      <c r="CT32" s="421"/>
      <c r="CU32" s="421"/>
      <c r="CV32" s="421"/>
      <c r="CW32" s="421"/>
      <c r="CX32" s="421"/>
      <c r="CY32" s="421"/>
      <c r="CZ32" s="421"/>
      <c r="DA32" s="421"/>
      <c r="DB32" s="421"/>
      <c r="DC32" s="421"/>
      <c r="DD32" s="422"/>
    </row>
    <row r="33" spans="1:114" ht="57.75" customHeight="1">
      <c r="A33" s="139"/>
      <c r="B33" s="429" t="s">
        <v>55</v>
      </c>
      <c r="C33" s="429"/>
      <c r="D33" s="429"/>
      <c r="E33" s="429"/>
      <c r="F33" s="429"/>
      <c r="G33" s="429"/>
      <c r="H33" s="429"/>
      <c r="I33" s="429"/>
      <c r="J33" s="429"/>
      <c r="K33" s="429"/>
      <c r="L33" s="429"/>
      <c r="M33" s="429"/>
      <c r="N33" s="429"/>
      <c r="O33" s="429"/>
      <c r="P33" s="429"/>
      <c r="Q33" s="429"/>
      <c r="R33" s="429"/>
      <c r="S33" s="429"/>
      <c r="T33" s="429"/>
      <c r="U33" s="429"/>
      <c r="V33" s="429"/>
      <c r="W33" s="429"/>
      <c r="X33" s="429"/>
      <c r="Y33" s="429"/>
      <c r="Z33" s="429"/>
      <c r="AA33" s="429"/>
      <c r="AB33" s="429"/>
      <c r="AC33" s="429"/>
      <c r="AD33" s="429"/>
      <c r="AE33" s="429"/>
      <c r="AF33" s="429"/>
      <c r="AG33" s="429"/>
      <c r="AH33" s="429"/>
      <c r="AI33" s="429"/>
      <c r="AJ33" s="429"/>
      <c r="AK33" s="429"/>
      <c r="AL33" s="429"/>
      <c r="AM33" s="429"/>
      <c r="AN33" s="429"/>
      <c r="AO33" s="429"/>
      <c r="AP33" s="429"/>
      <c r="AQ33" s="429"/>
      <c r="AR33" s="429"/>
      <c r="AS33" s="430"/>
      <c r="AT33" s="420" t="s">
        <v>29</v>
      </c>
      <c r="AU33" s="421"/>
      <c r="AV33" s="421"/>
      <c r="AW33" s="421"/>
      <c r="AX33" s="421"/>
      <c r="AY33" s="421"/>
      <c r="AZ33" s="421"/>
      <c r="BA33" s="421"/>
      <c r="BB33" s="421"/>
      <c r="BC33" s="421"/>
      <c r="BD33" s="421"/>
      <c r="BE33" s="422"/>
      <c r="BF33" s="420" t="s">
        <v>29</v>
      </c>
      <c r="BG33" s="421"/>
      <c r="BH33" s="421"/>
      <c r="BI33" s="421"/>
      <c r="BJ33" s="421"/>
      <c r="BK33" s="421"/>
      <c r="BL33" s="421"/>
      <c r="BM33" s="421"/>
      <c r="BN33" s="421"/>
      <c r="BO33" s="421"/>
      <c r="BP33" s="421"/>
      <c r="BQ33" s="422"/>
      <c r="BR33" s="420" t="s">
        <v>29</v>
      </c>
      <c r="BS33" s="421"/>
      <c r="BT33" s="421"/>
      <c r="BU33" s="421"/>
      <c r="BV33" s="421"/>
      <c r="BW33" s="421"/>
      <c r="BX33" s="421"/>
      <c r="BY33" s="421"/>
      <c r="BZ33" s="421"/>
      <c r="CA33" s="421"/>
      <c r="CB33" s="421"/>
      <c r="CC33" s="421"/>
      <c r="CD33" s="422"/>
      <c r="CE33" s="420" t="s">
        <v>29</v>
      </c>
      <c r="CF33" s="421"/>
      <c r="CG33" s="421"/>
      <c r="CH33" s="421"/>
      <c r="CI33" s="421"/>
      <c r="CJ33" s="421"/>
      <c r="CK33" s="421"/>
      <c r="CL33" s="421"/>
      <c r="CM33" s="421"/>
      <c r="CN33" s="421"/>
      <c r="CO33" s="421"/>
      <c r="CP33" s="421"/>
      <c r="CQ33" s="422"/>
      <c r="CR33" s="468">
        <v>1</v>
      </c>
      <c r="CS33" s="469"/>
      <c r="CT33" s="469"/>
      <c r="CU33" s="469"/>
      <c r="CV33" s="469"/>
      <c r="CW33" s="469"/>
      <c r="CX33" s="469"/>
      <c r="CY33" s="469"/>
      <c r="CZ33" s="469"/>
      <c r="DA33" s="469"/>
      <c r="DB33" s="469"/>
      <c r="DC33" s="469"/>
      <c r="DD33" s="470"/>
      <c r="DJ33" s="164">
        <v>2</v>
      </c>
    </row>
    <row r="34" spans="1:114" ht="18.75">
      <c r="A34" s="139"/>
      <c r="B34" s="429" t="s">
        <v>56</v>
      </c>
      <c r="C34" s="429"/>
      <c r="D34" s="429"/>
      <c r="E34" s="429"/>
      <c r="F34" s="429"/>
      <c r="G34" s="429"/>
      <c r="H34" s="429"/>
      <c r="I34" s="429"/>
      <c r="J34" s="429"/>
      <c r="K34" s="429"/>
      <c r="L34" s="429"/>
      <c r="M34" s="429"/>
      <c r="N34" s="429"/>
      <c r="O34" s="429"/>
      <c r="P34" s="429"/>
      <c r="Q34" s="429"/>
      <c r="R34" s="429"/>
      <c r="S34" s="429"/>
      <c r="T34" s="429"/>
      <c r="U34" s="429"/>
      <c r="V34" s="429"/>
      <c r="W34" s="429"/>
      <c r="X34" s="429"/>
      <c r="Y34" s="429"/>
      <c r="Z34" s="429"/>
      <c r="AA34" s="429"/>
      <c r="AB34" s="429"/>
      <c r="AC34" s="429"/>
      <c r="AD34" s="429"/>
      <c r="AE34" s="429"/>
      <c r="AF34" s="429"/>
      <c r="AG34" s="429"/>
      <c r="AH34" s="429"/>
      <c r="AI34" s="429"/>
      <c r="AJ34" s="429"/>
      <c r="AK34" s="429"/>
      <c r="AL34" s="429"/>
      <c r="AM34" s="429"/>
      <c r="AN34" s="429"/>
      <c r="AO34" s="429"/>
      <c r="AP34" s="429"/>
      <c r="AQ34" s="429"/>
      <c r="AR34" s="429"/>
      <c r="AS34" s="430"/>
      <c r="AT34" s="420"/>
      <c r="AU34" s="421"/>
      <c r="AV34" s="421"/>
      <c r="AW34" s="421"/>
      <c r="AX34" s="421"/>
      <c r="AY34" s="421"/>
      <c r="AZ34" s="421"/>
      <c r="BA34" s="421"/>
      <c r="BB34" s="421"/>
      <c r="BC34" s="421"/>
      <c r="BD34" s="421"/>
      <c r="BE34" s="422"/>
      <c r="BF34" s="420"/>
      <c r="BG34" s="421"/>
      <c r="BH34" s="421"/>
      <c r="BI34" s="421"/>
      <c r="BJ34" s="421"/>
      <c r="BK34" s="421"/>
      <c r="BL34" s="421"/>
      <c r="BM34" s="421"/>
      <c r="BN34" s="421"/>
      <c r="BO34" s="421"/>
      <c r="BP34" s="421"/>
      <c r="BQ34" s="422"/>
      <c r="BR34" s="420"/>
      <c r="BS34" s="421"/>
      <c r="BT34" s="421"/>
      <c r="BU34" s="421"/>
      <c r="BV34" s="421"/>
      <c r="BW34" s="421"/>
      <c r="BX34" s="421"/>
      <c r="BY34" s="421"/>
      <c r="BZ34" s="421"/>
      <c r="CA34" s="421"/>
      <c r="CB34" s="421"/>
      <c r="CC34" s="421"/>
      <c r="CD34" s="422"/>
      <c r="CE34" s="420"/>
      <c r="CF34" s="421"/>
      <c r="CG34" s="421"/>
      <c r="CH34" s="421"/>
      <c r="CI34" s="421"/>
      <c r="CJ34" s="421"/>
      <c r="CK34" s="421"/>
      <c r="CL34" s="421"/>
      <c r="CM34" s="421"/>
      <c r="CN34" s="421"/>
      <c r="CO34" s="421"/>
      <c r="CP34" s="421"/>
      <c r="CQ34" s="422"/>
      <c r="CR34" s="420"/>
      <c r="CS34" s="421"/>
      <c r="CT34" s="421"/>
      <c r="CU34" s="421"/>
      <c r="CV34" s="421"/>
      <c r="CW34" s="421"/>
      <c r="CX34" s="421"/>
      <c r="CY34" s="421"/>
      <c r="CZ34" s="421"/>
      <c r="DA34" s="421"/>
      <c r="DB34" s="421"/>
      <c r="DC34" s="421"/>
      <c r="DD34" s="422"/>
      <c r="DJ34" s="166"/>
    </row>
    <row r="35" spans="1:114" s="142" customFormat="1" ht="18.75">
      <c r="A35" s="140"/>
      <c r="B35" s="439" t="s">
        <v>57</v>
      </c>
      <c r="C35" s="439"/>
      <c r="D35" s="439"/>
      <c r="E35" s="439"/>
      <c r="F35" s="439"/>
      <c r="G35" s="439"/>
      <c r="H35" s="439"/>
      <c r="I35" s="439"/>
      <c r="J35" s="439"/>
      <c r="K35" s="439"/>
      <c r="L35" s="439"/>
      <c r="M35" s="439"/>
      <c r="N35" s="439"/>
      <c r="O35" s="439"/>
      <c r="P35" s="439"/>
      <c r="Q35" s="439"/>
      <c r="R35" s="439"/>
      <c r="S35" s="439"/>
      <c r="T35" s="439"/>
      <c r="U35" s="439"/>
      <c r="V35" s="439"/>
      <c r="W35" s="439"/>
      <c r="X35" s="439"/>
      <c r="Y35" s="439"/>
      <c r="Z35" s="439"/>
      <c r="AA35" s="439"/>
      <c r="AB35" s="439"/>
      <c r="AC35" s="439"/>
      <c r="AD35" s="439"/>
      <c r="AE35" s="439"/>
      <c r="AF35" s="439"/>
      <c r="AG35" s="439"/>
      <c r="AH35" s="439"/>
      <c r="AI35" s="439"/>
      <c r="AJ35" s="439"/>
      <c r="AK35" s="439"/>
      <c r="AL35" s="439"/>
      <c r="AM35" s="439"/>
      <c r="AN35" s="439"/>
      <c r="AO35" s="439"/>
      <c r="AP35" s="439"/>
      <c r="AQ35" s="439"/>
      <c r="AR35" s="439"/>
      <c r="AS35" s="440"/>
      <c r="AT35" s="431">
        <v>1</v>
      </c>
      <c r="AU35" s="432"/>
      <c r="AV35" s="432"/>
      <c r="AW35" s="432"/>
      <c r="AX35" s="432"/>
      <c r="AY35" s="432"/>
      <c r="AZ35" s="432"/>
      <c r="BA35" s="432"/>
      <c r="BB35" s="432"/>
      <c r="BC35" s="432"/>
      <c r="BD35" s="432"/>
      <c r="BE35" s="433"/>
      <c r="BF35" s="431">
        <v>1</v>
      </c>
      <c r="BG35" s="432"/>
      <c r="BH35" s="432"/>
      <c r="BI35" s="432"/>
      <c r="BJ35" s="432"/>
      <c r="BK35" s="432"/>
      <c r="BL35" s="432"/>
      <c r="BM35" s="432"/>
      <c r="BN35" s="432"/>
      <c r="BO35" s="432"/>
      <c r="BP35" s="432"/>
      <c r="BQ35" s="433"/>
      <c r="BR35" s="462">
        <f>IF(AT35=0,0,AT35/BF35*100)</f>
        <v>100</v>
      </c>
      <c r="BS35" s="463"/>
      <c r="BT35" s="463"/>
      <c r="BU35" s="463"/>
      <c r="BV35" s="463"/>
      <c r="BW35" s="463"/>
      <c r="BX35" s="463"/>
      <c r="BY35" s="463"/>
      <c r="BZ35" s="463"/>
      <c r="CA35" s="463"/>
      <c r="CB35" s="463"/>
      <c r="CC35" s="463"/>
      <c r="CD35" s="464"/>
      <c r="CE35" s="431" t="s">
        <v>47</v>
      </c>
      <c r="CF35" s="432"/>
      <c r="CG35" s="432"/>
      <c r="CH35" s="432"/>
      <c r="CI35" s="432"/>
      <c r="CJ35" s="432"/>
      <c r="CK35" s="432"/>
      <c r="CL35" s="432"/>
      <c r="CM35" s="432"/>
      <c r="CN35" s="432"/>
      <c r="CO35" s="432"/>
      <c r="CP35" s="432"/>
      <c r="CQ35" s="433"/>
      <c r="CR35" s="431">
        <v>3</v>
      </c>
      <c r="CS35" s="448"/>
      <c r="CT35" s="448"/>
      <c r="CU35" s="448"/>
      <c r="CV35" s="448"/>
      <c r="CW35" s="448"/>
      <c r="CX35" s="448"/>
      <c r="CY35" s="448"/>
      <c r="CZ35" s="448"/>
      <c r="DA35" s="448"/>
      <c r="DB35" s="448"/>
      <c r="DC35" s="448"/>
      <c r="DD35" s="449"/>
      <c r="DJ35" s="164"/>
    </row>
    <row r="36" spans="1:108" ht="42.75" customHeight="1">
      <c r="A36" s="144"/>
      <c r="B36" s="437" t="s">
        <v>236</v>
      </c>
      <c r="C36" s="437"/>
      <c r="D36" s="437"/>
      <c r="E36" s="437"/>
      <c r="F36" s="437"/>
      <c r="G36" s="437"/>
      <c r="H36" s="437"/>
      <c r="I36" s="437"/>
      <c r="J36" s="437"/>
      <c r="K36" s="437"/>
      <c r="L36" s="437"/>
      <c r="M36" s="437"/>
      <c r="N36" s="437"/>
      <c r="O36" s="437"/>
      <c r="P36" s="437"/>
      <c r="Q36" s="437"/>
      <c r="R36" s="437"/>
      <c r="S36" s="437"/>
      <c r="T36" s="437"/>
      <c r="U36" s="437"/>
      <c r="V36" s="437"/>
      <c r="W36" s="437"/>
      <c r="X36" s="437"/>
      <c r="Y36" s="437"/>
      <c r="Z36" s="437"/>
      <c r="AA36" s="437"/>
      <c r="AB36" s="437"/>
      <c r="AC36" s="437"/>
      <c r="AD36" s="437"/>
      <c r="AE36" s="437"/>
      <c r="AF36" s="437"/>
      <c r="AG36" s="437"/>
      <c r="AH36" s="437"/>
      <c r="AI36" s="437"/>
      <c r="AJ36" s="437"/>
      <c r="AK36" s="437"/>
      <c r="AL36" s="437"/>
      <c r="AM36" s="437"/>
      <c r="AN36" s="437"/>
      <c r="AO36" s="437"/>
      <c r="AP36" s="437"/>
      <c r="AQ36" s="437"/>
      <c r="AR36" s="437"/>
      <c r="AS36" s="438"/>
      <c r="AT36" s="434"/>
      <c r="AU36" s="435"/>
      <c r="AV36" s="435"/>
      <c r="AW36" s="435"/>
      <c r="AX36" s="435"/>
      <c r="AY36" s="435"/>
      <c r="AZ36" s="435"/>
      <c r="BA36" s="435"/>
      <c r="BB36" s="435"/>
      <c r="BC36" s="435"/>
      <c r="BD36" s="435"/>
      <c r="BE36" s="436"/>
      <c r="BF36" s="434"/>
      <c r="BG36" s="435"/>
      <c r="BH36" s="435"/>
      <c r="BI36" s="435"/>
      <c r="BJ36" s="435"/>
      <c r="BK36" s="435"/>
      <c r="BL36" s="435"/>
      <c r="BM36" s="435"/>
      <c r="BN36" s="435"/>
      <c r="BO36" s="435"/>
      <c r="BP36" s="435"/>
      <c r="BQ36" s="436"/>
      <c r="BR36" s="465"/>
      <c r="BS36" s="466"/>
      <c r="BT36" s="466"/>
      <c r="BU36" s="466"/>
      <c r="BV36" s="466"/>
      <c r="BW36" s="466"/>
      <c r="BX36" s="466"/>
      <c r="BY36" s="466"/>
      <c r="BZ36" s="466"/>
      <c r="CA36" s="466"/>
      <c r="CB36" s="466"/>
      <c r="CC36" s="466"/>
      <c r="CD36" s="467"/>
      <c r="CE36" s="434"/>
      <c r="CF36" s="435"/>
      <c r="CG36" s="435"/>
      <c r="CH36" s="435"/>
      <c r="CI36" s="435"/>
      <c r="CJ36" s="435"/>
      <c r="CK36" s="435"/>
      <c r="CL36" s="435"/>
      <c r="CM36" s="435"/>
      <c r="CN36" s="435"/>
      <c r="CO36" s="435"/>
      <c r="CP36" s="435"/>
      <c r="CQ36" s="436"/>
      <c r="CR36" s="450"/>
      <c r="CS36" s="451"/>
      <c r="CT36" s="451"/>
      <c r="CU36" s="451"/>
      <c r="CV36" s="451"/>
      <c r="CW36" s="451"/>
      <c r="CX36" s="451"/>
      <c r="CY36" s="451"/>
      <c r="CZ36" s="451"/>
      <c r="DA36" s="451"/>
      <c r="DB36" s="451"/>
      <c r="DC36" s="451"/>
      <c r="DD36" s="452"/>
    </row>
    <row r="37" spans="1:114" s="142" customFormat="1" ht="18.75">
      <c r="A37" s="140"/>
      <c r="B37" s="439" t="s">
        <v>58</v>
      </c>
      <c r="C37" s="439"/>
      <c r="D37" s="439"/>
      <c r="E37" s="439"/>
      <c r="F37" s="439"/>
      <c r="G37" s="439"/>
      <c r="H37" s="439"/>
      <c r="I37" s="439"/>
      <c r="J37" s="439"/>
      <c r="K37" s="439"/>
      <c r="L37" s="439"/>
      <c r="M37" s="439"/>
      <c r="N37" s="439"/>
      <c r="O37" s="439"/>
      <c r="P37" s="439"/>
      <c r="Q37" s="439"/>
      <c r="R37" s="439"/>
      <c r="S37" s="439"/>
      <c r="T37" s="439"/>
      <c r="U37" s="439"/>
      <c r="V37" s="439"/>
      <c r="W37" s="439"/>
      <c r="X37" s="439"/>
      <c r="Y37" s="439"/>
      <c r="Z37" s="439"/>
      <c r="AA37" s="439"/>
      <c r="AB37" s="439"/>
      <c r="AC37" s="439"/>
      <c r="AD37" s="439"/>
      <c r="AE37" s="439"/>
      <c r="AF37" s="439"/>
      <c r="AG37" s="439"/>
      <c r="AH37" s="439"/>
      <c r="AI37" s="439"/>
      <c r="AJ37" s="439"/>
      <c r="AK37" s="439"/>
      <c r="AL37" s="439"/>
      <c r="AM37" s="439"/>
      <c r="AN37" s="439"/>
      <c r="AO37" s="439"/>
      <c r="AP37" s="439"/>
      <c r="AQ37" s="439"/>
      <c r="AR37" s="439"/>
      <c r="AS37" s="440"/>
      <c r="AT37" s="471">
        <v>0</v>
      </c>
      <c r="AU37" s="472"/>
      <c r="AV37" s="472"/>
      <c r="AW37" s="472"/>
      <c r="AX37" s="472"/>
      <c r="AY37" s="472"/>
      <c r="AZ37" s="472"/>
      <c r="BA37" s="472"/>
      <c r="BB37" s="472"/>
      <c r="BC37" s="472"/>
      <c r="BD37" s="472"/>
      <c r="BE37" s="472"/>
      <c r="BF37" s="471">
        <v>0</v>
      </c>
      <c r="BG37" s="472"/>
      <c r="BH37" s="472"/>
      <c r="BI37" s="472"/>
      <c r="BJ37" s="472"/>
      <c r="BK37" s="472"/>
      <c r="BL37" s="472"/>
      <c r="BM37" s="472"/>
      <c r="BN37" s="472"/>
      <c r="BO37" s="472"/>
      <c r="BP37" s="472"/>
      <c r="BQ37" s="472"/>
      <c r="BR37" s="471">
        <v>100</v>
      </c>
      <c r="BS37" s="472"/>
      <c r="BT37" s="472"/>
      <c r="BU37" s="472"/>
      <c r="BV37" s="472"/>
      <c r="BW37" s="472"/>
      <c r="BX37" s="472"/>
      <c r="BY37" s="472"/>
      <c r="BZ37" s="472"/>
      <c r="CA37" s="472"/>
      <c r="CB37" s="472"/>
      <c r="CC37" s="472"/>
      <c r="CD37" s="475"/>
      <c r="CE37" s="431" t="s">
        <v>47</v>
      </c>
      <c r="CF37" s="432"/>
      <c r="CG37" s="432"/>
      <c r="CH37" s="432"/>
      <c r="CI37" s="432"/>
      <c r="CJ37" s="432"/>
      <c r="CK37" s="432"/>
      <c r="CL37" s="432"/>
      <c r="CM37" s="432"/>
      <c r="CN37" s="432"/>
      <c r="CO37" s="432"/>
      <c r="CP37" s="432"/>
      <c r="CQ37" s="433"/>
      <c r="CR37" s="431">
        <v>0</v>
      </c>
      <c r="CS37" s="432"/>
      <c r="CT37" s="432"/>
      <c r="CU37" s="432"/>
      <c r="CV37" s="432"/>
      <c r="CW37" s="432"/>
      <c r="CX37" s="432"/>
      <c r="CY37" s="432"/>
      <c r="CZ37" s="432"/>
      <c r="DA37" s="432"/>
      <c r="DB37" s="432"/>
      <c r="DC37" s="432"/>
      <c r="DD37" s="433"/>
      <c r="DJ37" s="166"/>
    </row>
    <row r="38" spans="1:108" ht="57.75" customHeight="1">
      <c r="A38" s="144"/>
      <c r="B38" s="437" t="s">
        <v>237</v>
      </c>
      <c r="C38" s="437"/>
      <c r="D38" s="437"/>
      <c r="E38" s="437"/>
      <c r="F38" s="437"/>
      <c r="G38" s="437"/>
      <c r="H38" s="437"/>
      <c r="I38" s="437"/>
      <c r="J38" s="437"/>
      <c r="K38" s="437"/>
      <c r="L38" s="437"/>
      <c r="M38" s="437"/>
      <c r="N38" s="437"/>
      <c r="O38" s="437"/>
      <c r="P38" s="437"/>
      <c r="Q38" s="437"/>
      <c r="R38" s="437"/>
      <c r="S38" s="437"/>
      <c r="T38" s="437"/>
      <c r="U38" s="437"/>
      <c r="V38" s="437"/>
      <c r="W38" s="437"/>
      <c r="X38" s="437"/>
      <c r="Y38" s="437"/>
      <c r="Z38" s="437"/>
      <c r="AA38" s="437"/>
      <c r="AB38" s="437"/>
      <c r="AC38" s="437"/>
      <c r="AD38" s="437"/>
      <c r="AE38" s="437"/>
      <c r="AF38" s="437"/>
      <c r="AG38" s="437"/>
      <c r="AH38" s="437"/>
      <c r="AI38" s="437"/>
      <c r="AJ38" s="437"/>
      <c r="AK38" s="437"/>
      <c r="AL38" s="437"/>
      <c r="AM38" s="437"/>
      <c r="AN38" s="437"/>
      <c r="AO38" s="437"/>
      <c r="AP38" s="437"/>
      <c r="AQ38" s="437"/>
      <c r="AR38" s="437"/>
      <c r="AS38" s="438"/>
      <c r="AT38" s="473"/>
      <c r="AU38" s="474"/>
      <c r="AV38" s="474"/>
      <c r="AW38" s="474"/>
      <c r="AX38" s="474"/>
      <c r="AY38" s="474"/>
      <c r="AZ38" s="474"/>
      <c r="BA38" s="474"/>
      <c r="BB38" s="474"/>
      <c r="BC38" s="474"/>
      <c r="BD38" s="474"/>
      <c r="BE38" s="474"/>
      <c r="BF38" s="473"/>
      <c r="BG38" s="474"/>
      <c r="BH38" s="474"/>
      <c r="BI38" s="474"/>
      <c r="BJ38" s="474"/>
      <c r="BK38" s="474"/>
      <c r="BL38" s="474"/>
      <c r="BM38" s="474"/>
      <c r="BN38" s="474"/>
      <c r="BO38" s="474"/>
      <c r="BP38" s="474"/>
      <c r="BQ38" s="474"/>
      <c r="BR38" s="473"/>
      <c r="BS38" s="474"/>
      <c r="BT38" s="474"/>
      <c r="BU38" s="474"/>
      <c r="BV38" s="474"/>
      <c r="BW38" s="474"/>
      <c r="BX38" s="474"/>
      <c r="BY38" s="474"/>
      <c r="BZ38" s="474"/>
      <c r="CA38" s="474"/>
      <c r="CB38" s="474"/>
      <c r="CC38" s="474"/>
      <c r="CD38" s="467"/>
      <c r="CE38" s="434"/>
      <c r="CF38" s="435"/>
      <c r="CG38" s="435"/>
      <c r="CH38" s="435"/>
      <c r="CI38" s="435"/>
      <c r="CJ38" s="435"/>
      <c r="CK38" s="435"/>
      <c r="CL38" s="435"/>
      <c r="CM38" s="435"/>
      <c r="CN38" s="435"/>
      <c r="CO38" s="435"/>
      <c r="CP38" s="435"/>
      <c r="CQ38" s="436"/>
      <c r="CR38" s="434"/>
      <c r="CS38" s="435"/>
      <c r="CT38" s="435"/>
      <c r="CU38" s="435"/>
      <c r="CV38" s="435"/>
      <c r="CW38" s="435"/>
      <c r="CX38" s="435"/>
      <c r="CY38" s="435"/>
      <c r="CZ38" s="435"/>
      <c r="DA38" s="435"/>
      <c r="DB38" s="435"/>
      <c r="DC38" s="435"/>
      <c r="DD38" s="436"/>
    </row>
    <row r="39" spans="1:114" s="142" customFormat="1" ht="18.75">
      <c r="A39" s="140"/>
      <c r="B39" s="439" t="s">
        <v>59</v>
      </c>
      <c r="C39" s="439"/>
      <c r="D39" s="439"/>
      <c r="E39" s="439"/>
      <c r="F39" s="439"/>
      <c r="G39" s="439"/>
      <c r="H39" s="439"/>
      <c r="I39" s="439"/>
      <c r="J39" s="439"/>
      <c r="K39" s="439"/>
      <c r="L39" s="439"/>
      <c r="M39" s="439"/>
      <c r="N39" s="439"/>
      <c r="O39" s="439"/>
      <c r="P39" s="439"/>
      <c r="Q39" s="439"/>
      <c r="R39" s="439"/>
      <c r="S39" s="439"/>
      <c r="T39" s="439"/>
      <c r="U39" s="439"/>
      <c r="V39" s="439"/>
      <c r="W39" s="439"/>
      <c r="X39" s="439"/>
      <c r="Y39" s="439"/>
      <c r="Z39" s="439"/>
      <c r="AA39" s="439"/>
      <c r="AB39" s="439"/>
      <c r="AC39" s="439"/>
      <c r="AD39" s="439"/>
      <c r="AE39" s="439"/>
      <c r="AF39" s="439"/>
      <c r="AG39" s="439"/>
      <c r="AH39" s="439"/>
      <c r="AI39" s="439"/>
      <c r="AJ39" s="439"/>
      <c r="AK39" s="439"/>
      <c r="AL39" s="439"/>
      <c r="AM39" s="439"/>
      <c r="AN39" s="439"/>
      <c r="AO39" s="439"/>
      <c r="AP39" s="439"/>
      <c r="AQ39" s="439"/>
      <c r="AR39" s="439"/>
      <c r="AS39" s="440"/>
      <c r="AT39" s="471">
        <v>0</v>
      </c>
      <c r="AU39" s="472"/>
      <c r="AV39" s="472"/>
      <c r="AW39" s="472"/>
      <c r="AX39" s="472"/>
      <c r="AY39" s="472"/>
      <c r="AZ39" s="472"/>
      <c r="BA39" s="472"/>
      <c r="BB39" s="472"/>
      <c r="BC39" s="472"/>
      <c r="BD39" s="472"/>
      <c r="BE39" s="472"/>
      <c r="BF39" s="471">
        <v>0</v>
      </c>
      <c r="BG39" s="472"/>
      <c r="BH39" s="472"/>
      <c r="BI39" s="472"/>
      <c r="BJ39" s="472"/>
      <c r="BK39" s="472"/>
      <c r="BL39" s="472"/>
      <c r="BM39" s="472"/>
      <c r="BN39" s="472"/>
      <c r="BO39" s="472"/>
      <c r="BP39" s="472"/>
      <c r="BQ39" s="472"/>
      <c r="BR39" s="471">
        <v>100</v>
      </c>
      <c r="BS39" s="472"/>
      <c r="BT39" s="472"/>
      <c r="BU39" s="472"/>
      <c r="BV39" s="472"/>
      <c r="BW39" s="472"/>
      <c r="BX39" s="472"/>
      <c r="BY39" s="472"/>
      <c r="BZ39" s="472"/>
      <c r="CA39" s="472"/>
      <c r="CB39" s="472"/>
      <c r="CC39" s="472"/>
      <c r="CD39" s="475"/>
      <c r="CE39" s="431" t="s">
        <v>47</v>
      </c>
      <c r="CF39" s="432"/>
      <c r="CG39" s="432"/>
      <c r="CH39" s="432"/>
      <c r="CI39" s="432"/>
      <c r="CJ39" s="432"/>
      <c r="CK39" s="432"/>
      <c r="CL39" s="432"/>
      <c r="CM39" s="432"/>
      <c r="CN39" s="432"/>
      <c r="CO39" s="432"/>
      <c r="CP39" s="432"/>
      <c r="CQ39" s="433"/>
      <c r="CR39" s="431">
        <v>0</v>
      </c>
      <c r="CS39" s="448"/>
      <c r="CT39" s="448"/>
      <c r="CU39" s="448"/>
      <c r="CV39" s="448"/>
      <c r="CW39" s="448"/>
      <c r="CX39" s="448"/>
      <c r="CY39" s="448"/>
      <c r="CZ39" s="448"/>
      <c r="DA39" s="448"/>
      <c r="DB39" s="448"/>
      <c r="DC39" s="448"/>
      <c r="DD39" s="449"/>
      <c r="DJ39" s="165"/>
    </row>
    <row r="40" spans="1:108" ht="57.75" customHeight="1">
      <c r="A40" s="144"/>
      <c r="B40" s="437" t="s">
        <v>238</v>
      </c>
      <c r="C40" s="437"/>
      <c r="D40" s="437"/>
      <c r="E40" s="437"/>
      <c r="F40" s="437"/>
      <c r="G40" s="437"/>
      <c r="H40" s="437"/>
      <c r="I40" s="437"/>
      <c r="J40" s="437"/>
      <c r="K40" s="437"/>
      <c r="L40" s="437"/>
      <c r="M40" s="437"/>
      <c r="N40" s="437"/>
      <c r="O40" s="437"/>
      <c r="P40" s="437"/>
      <c r="Q40" s="437"/>
      <c r="R40" s="437"/>
      <c r="S40" s="437"/>
      <c r="T40" s="437"/>
      <c r="U40" s="437"/>
      <c r="V40" s="437"/>
      <c r="W40" s="437"/>
      <c r="X40" s="437"/>
      <c r="Y40" s="437"/>
      <c r="Z40" s="437"/>
      <c r="AA40" s="437"/>
      <c r="AB40" s="437"/>
      <c r="AC40" s="437"/>
      <c r="AD40" s="437"/>
      <c r="AE40" s="437"/>
      <c r="AF40" s="437"/>
      <c r="AG40" s="437"/>
      <c r="AH40" s="437"/>
      <c r="AI40" s="437"/>
      <c r="AJ40" s="437"/>
      <c r="AK40" s="437"/>
      <c r="AL40" s="437"/>
      <c r="AM40" s="437"/>
      <c r="AN40" s="437"/>
      <c r="AO40" s="437"/>
      <c r="AP40" s="437"/>
      <c r="AQ40" s="437"/>
      <c r="AR40" s="437"/>
      <c r="AS40" s="438"/>
      <c r="AT40" s="473"/>
      <c r="AU40" s="474"/>
      <c r="AV40" s="474"/>
      <c r="AW40" s="474"/>
      <c r="AX40" s="474"/>
      <c r="AY40" s="474"/>
      <c r="AZ40" s="474"/>
      <c r="BA40" s="474"/>
      <c r="BB40" s="474"/>
      <c r="BC40" s="474"/>
      <c r="BD40" s="474"/>
      <c r="BE40" s="474"/>
      <c r="BF40" s="473"/>
      <c r="BG40" s="474"/>
      <c r="BH40" s="474"/>
      <c r="BI40" s="474"/>
      <c r="BJ40" s="474"/>
      <c r="BK40" s="474"/>
      <c r="BL40" s="474"/>
      <c r="BM40" s="474"/>
      <c r="BN40" s="474"/>
      <c r="BO40" s="474"/>
      <c r="BP40" s="474"/>
      <c r="BQ40" s="474"/>
      <c r="BR40" s="473"/>
      <c r="BS40" s="474"/>
      <c r="BT40" s="474"/>
      <c r="BU40" s="474"/>
      <c r="BV40" s="474"/>
      <c r="BW40" s="474"/>
      <c r="BX40" s="474"/>
      <c r="BY40" s="474"/>
      <c r="BZ40" s="474"/>
      <c r="CA40" s="474"/>
      <c r="CB40" s="474"/>
      <c r="CC40" s="474"/>
      <c r="CD40" s="467"/>
      <c r="CE40" s="434"/>
      <c r="CF40" s="435"/>
      <c r="CG40" s="435"/>
      <c r="CH40" s="435"/>
      <c r="CI40" s="435"/>
      <c r="CJ40" s="435"/>
      <c r="CK40" s="435"/>
      <c r="CL40" s="435"/>
      <c r="CM40" s="435"/>
      <c r="CN40" s="435"/>
      <c r="CO40" s="435"/>
      <c r="CP40" s="435"/>
      <c r="CQ40" s="436"/>
      <c r="CR40" s="450"/>
      <c r="CS40" s="451"/>
      <c r="CT40" s="451"/>
      <c r="CU40" s="451"/>
      <c r="CV40" s="451"/>
      <c r="CW40" s="451"/>
      <c r="CX40" s="451"/>
      <c r="CY40" s="451"/>
      <c r="CZ40" s="451"/>
      <c r="DA40" s="451"/>
      <c r="DB40" s="451"/>
      <c r="DC40" s="451"/>
      <c r="DD40" s="452"/>
    </row>
    <row r="41" spans="1:114" ht="18.75">
      <c r="A41" s="139"/>
      <c r="B41" s="429"/>
      <c r="C41" s="429"/>
      <c r="D41" s="429"/>
      <c r="E41" s="429"/>
      <c r="F41" s="429"/>
      <c r="G41" s="429"/>
      <c r="H41" s="429"/>
      <c r="I41" s="429"/>
      <c r="J41" s="429"/>
      <c r="K41" s="429"/>
      <c r="L41" s="429"/>
      <c r="M41" s="429"/>
      <c r="N41" s="429"/>
      <c r="O41" s="429"/>
      <c r="P41" s="429"/>
      <c r="Q41" s="429"/>
      <c r="R41" s="429"/>
      <c r="S41" s="429"/>
      <c r="T41" s="429"/>
      <c r="U41" s="429"/>
      <c r="V41" s="429"/>
      <c r="W41" s="429"/>
      <c r="X41" s="429"/>
      <c r="Y41" s="429"/>
      <c r="Z41" s="429"/>
      <c r="AA41" s="429"/>
      <c r="AB41" s="429"/>
      <c r="AC41" s="429"/>
      <c r="AD41" s="429"/>
      <c r="AE41" s="429"/>
      <c r="AF41" s="429"/>
      <c r="AG41" s="429"/>
      <c r="AH41" s="429"/>
      <c r="AI41" s="429"/>
      <c r="AJ41" s="429"/>
      <c r="AK41" s="429"/>
      <c r="AL41" s="429"/>
      <c r="AM41" s="429"/>
      <c r="AN41" s="429"/>
      <c r="AO41" s="429"/>
      <c r="AP41" s="429"/>
      <c r="AQ41" s="429"/>
      <c r="AR41" s="429"/>
      <c r="AS41" s="430"/>
      <c r="AT41" s="420"/>
      <c r="AU41" s="421"/>
      <c r="AV41" s="421"/>
      <c r="AW41" s="421"/>
      <c r="AX41" s="421"/>
      <c r="AY41" s="421"/>
      <c r="AZ41" s="421"/>
      <c r="BA41" s="421"/>
      <c r="BB41" s="421"/>
      <c r="BC41" s="421"/>
      <c r="BD41" s="421"/>
      <c r="BE41" s="422"/>
      <c r="BF41" s="420"/>
      <c r="BG41" s="421"/>
      <c r="BH41" s="421"/>
      <c r="BI41" s="421"/>
      <c r="BJ41" s="421"/>
      <c r="BK41" s="421"/>
      <c r="BL41" s="421"/>
      <c r="BM41" s="421"/>
      <c r="BN41" s="421"/>
      <c r="BO41" s="421"/>
      <c r="BP41" s="421"/>
      <c r="BQ41" s="422"/>
      <c r="BR41" s="476"/>
      <c r="BS41" s="477"/>
      <c r="BT41" s="477"/>
      <c r="BU41" s="477"/>
      <c r="BV41" s="477"/>
      <c r="BW41" s="477"/>
      <c r="BX41" s="477"/>
      <c r="BY41" s="477"/>
      <c r="BZ41" s="477"/>
      <c r="CA41" s="477"/>
      <c r="CB41" s="477"/>
      <c r="CC41" s="477"/>
      <c r="CD41" s="478"/>
      <c r="CE41" s="420"/>
      <c r="CF41" s="421"/>
      <c r="CG41" s="421"/>
      <c r="CH41" s="421"/>
      <c r="CI41" s="421"/>
      <c r="CJ41" s="421"/>
      <c r="CK41" s="421"/>
      <c r="CL41" s="421"/>
      <c r="CM41" s="421"/>
      <c r="CN41" s="421"/>
      <c r="CO41" s="421"/>
      <c r="CP41" s="421"/>
      <c r="CQ41" s="422"/>
      <c r="CR41" s="420"/>
      <c r="CS41" s="421"/>
      <c r="CT41" s="421"/>
      <c r="CU41" s="421"/>
      <c r="CV41" s="421"/>
      <c r="CW41" s="421"/>
      <c r="CX41" s="421"/>
      <c r="CY41" s="421"/>
      <c r="CZ41" s="421"/>
      <c r="DA41" s="421"/>
      <c r="DB41" s="421"/>
      <c r="DC41" s="421"/>
      <c r="DD41" s="422"/>
      <c r="DJ41" s="165"/>
    </row>
    <row r="42" spans="1:114" ht="93" customHeight="1">
      <c r="A42" s="139"/>
      <c r="B42" s="429" t="s">
        <v>239</v>
      </c>
      <c r="C42" s="429"/>
      <c r="D42" s="429"/>
      <c r="E42" s="429"/>
      <c r="F42" s="429"/>
      <c r="G42" s="429"/>
      <c r="H42" s="429"/>
      <c r="I42" s="429"/>
      <c r="J42" s="429"/>
      <c r="K42" s="429"/>
      <c r="L42" s="429"/>
      <c r="M42" s="429"/>
      <c r="N42" s="429"/>
      <c r="O42" s="429"/>
      <c r="P42" s="429"/>
      <c r="Q42" s="429"/>
      <c r="R42" s="429"/>
      <c r="S42" s="429"/>
      <c r="T42" s="429"/>
      <c r="U42" s="429"/>
      <c r="V42" s="429"/>
      <c r="W42" s="429"/>
      <c r="X42" s="429"/>
      <c r="Y42" s="429"/>
      <c r="Z42" s="429"/>
      <c r="AA42" s="429"/>
      <c r="AB42" s="429"/>
      <c r="AC42" s="429"/>
      <c r="AD42" s="429"/>
      <c r="AE42" s="429"/>
      <c r="AF42" s="429"/>
      <c r="AG42" s="429"/>
      <c r="AH42" s="429"/>
      <c r="AI42" s="429"/>
      <c r="AJ42" s="429"/>
      <c r="AK42" s="429"/>
      <c r="AL42" s="429"/>
      <c r="AM42" s="429"/>
      <c r="AN42" s="429"/>
      <c r="AO42" s="429"/>
      <c r="AP42" s="429"/>
      <c r="AQ42" s="429"/>
      <c r="AR42" s="429"/>
      <c r="AS42" s="430"/>
      <c r="AT42" s="420">
        <v>1</v>
      </c>
      <c r="AU42" s="421"/>
      <c r="AV42" s="421"/>
      <c r="AW42" s="421"/>
      <c r="AX42" s="421"/>
      <c r="AY42" s="421"/>
      <c r="AZ42" s="421"/>
      <c r="BA42" s="421"/>
      <c r="BB42" s="421"/>
      <c r="BC42" s="421"/>
      <c r="BD42" s="421"/>
      <c r="BE42" s="422"/>
      <c r="BF42" s="420">
        <v>1</v>
      </c>
      <c r="BG42" s="421"/>
      <c r="BH42" s="421"/>
      <c r="BI42" s="421"/>
      <c r="BJ42" s="421"/>
      <c r="BK42" s="421"/>
      <c r="BL42" s="421"/>
      <c r="BM42" s="421"/>
      <c r="BN42" s="421"/>
      <c r="BO42" s="421"/>
      <c r="BP42" s="421"/>
      <c r="BQ42" s="422"/>
      <c r="BR42" s="476">
        <f>IF(AT42=0,0,AT42/BF42*100)</f>
        <v>100</v>
      </c>
      <c r="BS42" s="477"/>
      <c r="BT42" s="477"/>
      <c r="BU42" s="477"/>
      <c r="BV42" s="477"/>
      <c r="BW42" s="477"/>
      <c r="BX42" s="477"/>
      <c r="BY42" s="477"/>
      <c r="BZ42" s="477"/>
      <c r="CA42" s="477"/>
      <c r="CB42" s="477"/>
      <c r="CC42" s="477"/>
      <c r="CD42" s="478"/>
      <c r="CE42" s="420" t="s">
        <v>47</v>
      </c>
      <c r="CF42" s="421"/>
      <c r="CG42" s="421"/>
      <c r="CH42" s="421"/>
      <c r="CI42" s="421"/>
      <c r="CJ42" s="421"/>
      <c r="CK42" s="421"/>
      <c r="CL42" s="421"/>
      <c r="CM42" s="421"/>
      <c r="CN42" s="421"/>
      <c r="CO42" s="421"/>
      <c r="CP42" s="421"/>
      <c r="CQ42" s="422"/>
      <c r="CR42" s="420">
        <v>3</v>
      </c>
      <c r="CS42" s="421"/>
      <c r="CT42" s="421"/>
      <c r="CU42" s="421"/>
      <c r="CV42" s="421"/>
      <c r="CW42" s="421"/>
      <c r="CX42" s="421"/>
      <c r="CY42" s="421"/>
      <c r="CZ42" s="421"/>
      <c r="DA42" s="421"/>
      <c r="DB42" s="421"/>
      <c r="DC42" s="421"/>
      <c r="DD42" s="422"/>
      <c r="DJ42" s="164">
        <v>3</v>
      </c>
    </row>
    <row r="43" spans="1:108" ht="18.75">
      <c r="A43" s="139"/>
      <c r="B43" s="429"/>
      <c r="C43" s="429"/>
      <c r="D43" s="429"/>
      <c r="E43" s="429"/>
      <c r="F43" s="429"/>
      <c r="G43" s="429"/>
      <c r="H43" s="429"/>
      <c r="I43" s="429"/>
      <c r="J43" s="429"/>
      <c r="K43" s="429"/>
      <c r="L43" s="429"/>
      <c r="M43" s="429"/>
      <c r="N43" s="429"/>
      <c r="O43" s="429"/>
      <c r="P43" s="429"/>
      <c r="Q43" s="429"/>
      <c r="R43" s="429"/>
      <c r="S43" s="429"/>
      <c r="T43" s="429"/>
      <c r="U43" s="429"/>
      <c r="V43" s="429"/>
      <c r="W43" s="429"/>
      <c r="X43" s="429"/>
      <c r="Y43" s="429"/>
      <c r="Z43" s="429"/>
      <c r="AA43" s="429"/>
      <c r="AB43" s="429"/>
      <c r="AC43" s="429"/>
      <c r="AD43" s="429"/>
      <c r="AE43" s="429"/>
      <c r="AF43" s="429"/>
      <c r="AG43" s="429"/>
      <c r="AH43" s="429"/>
      <c r="AI43" s="429"/>
      <c r="AJ43" s="429"/>
      <c r="AK43" s="429"/>
      <c r="AL43" s="429"/>
      <c r="AM43" s="429"/>
      <c r="AN43" s="429"/>
      <c r="AO43" s="429"/>
      <c r="AP43" s="429"/>
      <c r="AQ43" s="429"/>
      <c r="AR43" s="429"/>
      <c r="AS43" s="430"/>
      <c r="AT43" s="420"/>
      <c r="AU43" s="421"/>
      <c r="AV43" s="421"/>
      <c r="AW43" s="421"/>
      <c r="AX43" s="421"/>
      <c r="AY43" s="421"/>
      <c r="AZ43" s="421"/>
      <c r="BA43" s="421"/>
      <c r="BB43" s="421"/>
      <c r="BC43" s="421"/>
      <c r="BD43" s="421"/>
      <c r="BE43" s="422"/>
      <c r="BF43" s="420"/>
      <c r="BG43" s="421"/>
      <c r="BH43" s="421"/>
      <c r="BI43" s="421"/>
      <c r="BJ43" s="421"/>
      <c r="BK43" s="421"/>
      <c r="BL43" s="421"/>
      <c r="BM43" s="421"/>
      <c r="BN43" s="421"/>
      <c r="BO43" s="421"/>
      <c r="BP43" s="421"/>
      <c r="BQ43" s="422"/>
      <c r="BR43" s="476"/>
      <c r="BS43" s="477"/>
      <c r="BT43" s="477"/>
      <c r="BU43" s="477"/>
      <c r="BV43" s="477"/>
      <c r="BW43" s="477"/>
      <c r="BX43" s="477"/>
      <c r="BY43" s="477"/>
      <c r="BZ43" s="477"/>
      <c r="CA43" s="477"/>
      <c r="CB43" s="477"/>
      <c r="CC43" s="477"/>
      <c r="CD43" s="478"/>
      <c r="CE43" s="420"/>
      <c r="CF43" s="421"/>
      <c r="CG43" s="421"/>
      <c r="CH43" s="421"/>
      <c r="CI43" s="421"/>
      <c r="CJ43" s="421"/>
      <c r="CK43" s="421"/>
      <c r="CL43" s="421"/>
      <c r="CM43" s="421"/>
      <c r="CN43" s="421"/>
      <c r="CO43" s="421"/>
      <c r="CP43" s="421"/>
      <c r="CQ43" s="422"/>
      <c r="CR43" s="420"/>
      <c r="CS43" s="421"/>
      <c r="CT43" s="421"/>
      <c r="CU43" s="421"/>
      <c r="CV43" s="421"/>
      <c r="CW43" s="421"/>
      <c r="CX43" s="421"/>
      <c r="CY43" s="421"/>
      <c r="CZ43" s="421"/>
      <c r="DA43" s="421"/>
      <c r="DB43" s="421"/>
      <c r="DC43" s="421"/>
      <c r="DD43" s="422"/>
    </row>
    <row r="44" spans="1:114" ht="108.75" customHeight="1">
      <c r="A44" s="139"/>
      <c r="B44" s="429" t="s">
        <v>240</v>
      </c>
      <c r="C44" s="429"/>
      <c r="D44" s="429"/>
      <c r="E44" s="429"/>
      <c r="F44" s="429"/>
      <c r="G44" s="429"/>
      <c r="H44" s="429"/>
      <c r="I44" s="429"/>
      <c r="J44" s="429"/>
      <c r="K44" s="429"/>
      <c r="L44" s="429"/>
      <c r="M44" s="429"/>
      <c r="N44" s="429"/>
      <c r="O44" s="429"/>
      <c r="P44" s="429"/>
      <c r="Q44" s="429"/>
      <c r="R44" s="429"/>
      <c r="S44" s="429"/>
      <c r="T44" s="429"/>
      <c r="U44" s="429"/>
      <c r="V44" s="429"/>
      <c r="W44" s="429"/>
      <c r="X44" s="429"/>
      <c r="Y44" s="429"/>
      <c r="Z44" s="429"/>
      <c r="AA44" s="429"/>
      <c r="AB44" s="429"/>
      <c r="AC44" s="429"/>
      <c r="AD44" s="429"/>
      <c r="AE44" s="429"/>
      <c r="AF44" s="429"/>
      <c r="AG44" s="429"/>
      <c r="AH44" s="429"/>
      <c r="AI44" s="429"/>
      <c r="AJ44" s="429"/>
      <c r="AK44" s="429"/>
      <c r="AL44" s="429"/>
      <c r="AM44" s="429"/>
      <c r="AN44" s="429"/>
      <c r="AO44" s="429"/>
      <c r="AP44" s="429"/>
      <c r="AQ44" s="429"/>
      <c r="AR44" s="429"/>
      <c r="AS44" s="430"/>
      <c r="AT44" s="420">
        <v>1</v>
      </c>
      <c r="AU44" s="421"/>
      <c r="AV44" s="421"/>
      <c r="AW44" s="421"/>
      <c r="AX44" s="421"/>
      <c r="AY44" s="421"/>
      <c r="AZ44" s="421"/>
      <c r="BA44" s="421"/>
      <c r="BB44" s="421"/>
      <c r="BC44" s="421"/>
      <c r="BD44" s="421"/>
      <c r="BE44" s="422"/>
      <c r="BF44" s="420">
        <v>1</v>
      </c>
      <c r="BG44" s="421"/>
      <c r="BH44" s="421"/>
      <c r="BI44" s="421"/>
      <c r="BJ44" s="421"/>
      <c r="BK44" s="421"/>
      <c r="BL44" s="421"/>
      <c r="BM44" s="421"/>
      <c r="BN44" s="421"/>
      <c r="BO44" s="421"/>
      <c r="BP44" s="421"/>
      <c r="BQ44" s="422"/>
      <c r="BR44" s="476">
        <f>IF(AT44=0,0,AT44/BF44*100)</f>
        <v>100</v>
      </c>
      <c r="BS44" s="477"/>
      <c r="BT44" s="477"/>
      <c r="BU44" s="477"/>
      <c r="BV44" s="477"/>
      <c r="BW44" s="477"/>
      <c r="BX44" s="477"/>
      <c r="BY44" s="477"/>
      <c r="BZ44" s="477"/>
      <c r="CA44" s="477"/>
      <c r="CB44" s="477"/>
      <c r="CC44" s="477"/>
      <c r="CD44" s="478"/>
      <c r="CE44" s="420" t="s">
        <v>47</v>
      </c>
      <c r="CF44" s="421"/>
      <c r="CG44" s="421"/>
      <c r="CH44" s="421"/>
      <c r="CI44" s="421"/>
      <c r="CJ44" s="421"/>
      <c r="CK44" s="421"/>
      <c r="CL44" s="421"/>
      <c r="CM44" s="421"/>
      <c r="CN44" s="421"/>
      <c r="CO44" s="421"/>
      <c r="CP44" s="421"/>
      <c r="CQ44" s="422"/>
      <c r="CR44" s="420">
        <v>3</v>
      </c>
      <c r="CS44" s="421"/>
      <c r="CT44" s="421"/>
      <c r="CU44" s="421"/>
      <c r="CV44" s="421"/>
      <c r="CW44" s="421"/>
      <c r="CX44" s="421"/>
      <c r="CY44" s="421"/>
      <c r="CZ44" s="421"/>
      <c r="DA44" s="421"/>
      <c r="DB44" s="421"/>
      <c r="DC44" s="421"/>
      <c r="DD44" s="422"/>
      <c r="DJ44" s="164">
        <v>4</v>
      </c>
    </row>
    <row r="45" spans="1:108" ht="15" customHeight="1">
      <c r="A45" s="139"/>
      <c r="B45" s="429"/>
      <c r="C45" s="429"/>
      <c r="D45" s="429"/>
      <c r="E45" s="429"/>
      <c r="F45" s="429"/>
      <c r="G45" s="429"/>
      <c r="H45" s="429"/>
      <c r="I45" s="429"/>
      <c r="J45" s="429"/>
      <c r="K45" s="429"/>
      <c r="L45" s="429"/>
      <c r="M45" s="429"/>
      <c r="N45" s="429"/>
      <c r="O45" s="429"/>
      <c r="P45" s="429"/>
      <c r="Q45" s="429"/>
      <c r="R45" s="429"/>
      <c r="S45" s="429"/>
      <c r="T45" s="429"/>
      <c r="U45" s="429"/>
      <c r="V45" s="429"/>
      <c r="W45" s="429"/>
      <c r="X45" s="429"/>
      <c r="Y45" s="429"/>
      <c r="Z45" s="429"/>
      <c r="AA45" s="429"/>
      <c r="AB45" s="429"/>
      <c r="AC45" s="429"/>
      <c r="AD45" s="429"/>
      <c r="AE45" s="429"/>
      <c r="AF45" s="429"/>
      <c r="AG45" s="429"/>
      <c r="AH45" s="429"/>
      <c r="AI45" s="429"/>
      <c r="AJ45" s="429"/>
      <c r="AK45" s="429"/>
      <c r="AL45" s="429"/>
      <c r="AM45" s="429"/>
      <c r="AN45" s="429"/>
      <c r="AO45" s="429"/>
      <c r="AP45" s="429"/>
      <c r="AQ45" s="429"/>
      <c r="AR45" s="429"/>
      <c r="AS45" s="430"/>
      <c r="AT45" s="420"/>
      <c r="AU45" s="421"/>
      <c r="AV45" s="421"/>
      <c r="AW45" s="421"/>
      <c r="AX45" s="421"/>
      <c r="AY45" s="421"/>
      <c r="AZ45" s="421"/>
      <c r="BA45" s="421"/>
      <c r="BB45" s="421"/>
      <c r="BC45" s="421"/>
      <c r="BD45" s="421"/>
      <c r="BE45" s="422"/>
      <c r="BF45" s="420"/>
      <c r="BG45" s="421"/>
      <c r="BH45" s="421"/>
      <c r="BI45" s="421"/>
      <c r="BJ45" s="421"/>
      <c r="BK45" s="421"/>
      <c r="BL45" s="421"/>
      <c r="BM45" s="421"/>
      <c r="BN45" s="421"/>
      <c r="BO45" s="421"/>
      <c r="BP45" s="421"/>
      <c r="BQ45" s="422"/>
      <c r="BR45" s="476"/>
      <c r="BS45" s="477"/>
      <c r="BT45" s="477"/>
      <c r="BU45" s="477"/>
      <c r="BV45" s="477"/>
      <c r="BW45" s="477"/>
      <c r="BX45" s="477"/>
      <c r="BY45" s="477"/>
      <c r="BZ45" s="477"/>
      <c r="CA45" s="477"/>
      <c r="CB45" s="477"/>
      <c r="CC45" s="477"/>
      <c r="CD45" s="478"/>
      <c r="CE45" s="420"/>
      <c r="CF45" s="421"/>
      <c r="CG45" s="421"/>
      <c r="CH45" s="421"/>
      <c r="CI45" s="421"/>
      <c r="CJ45" s="421"/>
      <c r="CK45" s="421"/>
      <c r="CL45" s="421"/>
      <c r="CM45" s="421"/>
      <c r="CN45" s="421"/>
      <c r="CO45" s="421"/>
      <c r="CP45" s="421"/>
      <c r="CQ45" s="422"/>
      <c r="CR45" s="420"/>
      <c r="CS45" s="421"/>
      <c r="CT45" s="421"/>
      <c r="CU45" s="421"/>
      <c r="CV45" s="421"/>
      <c r="CW45" s="421"/>
      <c r="CX45" s="421"/>
      <c r="CY45" s="421"/>
      <c r="CZ45" s="421"/>
      <c r="DA45" s="421"/>
      <c r="DB45" s="421"/>
      <c r="DC45" s="421"/>
      <c r="DD45" s="422"/>
    </row>
    <row r="46" spans="1:114" ht="76.5" customHeight="1">
      <c r="A46" s="139"/>
      <c r="B46" s="429" t="s">
        <v>60</v>
      </c>
      <c r="C46" s="429"/>
      <c r="D46" s="429"/>
      <c r="E46" s="429"/>
      <c r="F46" s="429"/>
      <c r="G46" s="429"/>
      <c r="H46" s="429"/>
      <c r="I46" s="429"/>
      <c r="J46" s="429"/>
      <c r="K46" s="429"/>
      <c r="L46" s="429"/>
      <c r="M46" s="429"/>
      <c r="N46" s="429"/>
      <c r="O46" s="429"/>
      <c r="P46" s="429"/>
      <c r="Q46" s="429"/>
      <c r="R46" s="429"/>
      <c r="S46" s="429"/>
      <c r="T46" s="429"/>
      <c r="U46" s="429"/>
      <c r="V46" s="429"/>
      <c r="W46" s="429"/>
      <c r="X46" s="429"/>
      <c r="Y46" s="429"/>
      <c r="Z46" s="429"/>
      <c r="AA46" s="429"/>
      <c r="AB46" s="429"/>
      <c r="AC46" s="429"/>
      <c r="AD46" s="429"/>
      <c r="AE46" s="429"/>
      <c r="AF46" s="429"/>
      <c r="AG46" s="429"/>
      <c r="AH46" s="429"/>
      <c r="AI46" s="429"/>
      <c r="AJ46" s="429"/>
      <c r="AK46" s="429"/>
      <c r="AL46" s="429"/>
      <c r="AM46" s="429"/>
      <c r="AN46" s="429"/>
      <c r="AO46" s="429"/>
      <c r="AP46" s="429"/>
      <c r="AQ46" s="429"/>
      <c r="AR46" s="429"/>
      <c r="AS46" s="430"/>
      <c r="AT46" s="479">
        <f>SUM(AT47)</f>
        <v>0</v>
      </c>
      <c r="AU46" s="421"/>
      <c r="AV46" s="421"/>
      <c r="AW46" s="421"/>
      <c r="AX46" s="421"/>
      <c r="AY46" s="421"/>
      <c r="AZ46" s="421"/>
      <c r="BA46" s="421"/>
      <c r="BB46" s="421"/>
      <c r="BC46" s="421"/>
      <c r="BD46" s="421"/>
      <c r="BE46" s="422"/>
      <c r="BF46" s="479">
        <f>SUM(BF47)</f>
        <v>0</v>
      </c>
      <c r="BG46" s="421"/>
      <c r="BH46" s="421"/>
      <c r="BI46" s="421"/>
      <c r="BJ46" s="421"/>
      <c r="BK46" s="421"/>
      <c r="BL46" s="421"/>
      <c r="BM46" s="421"/>
      <c r="BN46" s="421"/>
      <c r="BO46" s="421"/>
      <c r="BP46" s="421"/>
      <c r="BQ46" s="422"/>
      <c r="BR46" s="479">
        <v>100</v>
      </c>
      <c r="BS46" s="421"/>
      <c r="BT46" s="421"/>
      <c r="BU46" s="421"/>
      <c r="BV46" s="421"/>
      <c r="BW46" s="421"/>
      <c r="BX46" s="421"/>
      <c r="BY46" s="421"/>
      <c r="BZ46" s="421"/>
      <c r="CA46" s="421"/>
      <c r="CB46" s="421"/>
      <c r="CC46" s="421"/>
      <c r="CD46" s="480"/>
      <c r="CE46" s="420" t="s">
        <v>61</v>
      </c>
      <c r="CF46" s="421"/>
      <c r="CG46" s="421"/>
      <c r="CH46" s="421"/>
      <c r="CI46" s="421"/>
      <c r="CJ46" s="421"/>
      <c r="CK46" s="421"/>
      <c r="CL46" s="421"/>
      <c r="CM46" s="421"/>
      <c r="CN46" s="421"/>
      <c r="CO46" s="421"/>
      <c r="CP46" s="421"/>
      <c r="CQ46" s="422"/>
      <c r="CR46" s="420">
        <v>2</v>
      </c>
      <c r="CS46" s="421"/>
      <c r="CT46" s="421"/>
      <c r="CU46" s="421"/>
      <c r="CV46" s="421"/>
      <c r="CW46" s="421"/>
      <c r="CX46" s="421"/>
      <c r="CY46" s="421"/>
      <c r="CZ46" s="421"/>
      <c r="DA46" s="421"/>
      <c r="DB46" s="421"/>
      <c r="DC46" s="421"/>
      <c r="DD46" s="422"/>
      <c r="DJ46" s="164">
        <v>5</v>
      </c>
    </row>
    <row r="47" spans="1:108" ht="106.5" customHeight="1">
      <c r="A47" s="139"/>
      <c r="B47" s="429" t="s">
        <v>62</v>
      </c>
      <c r="C47" s="429"/>
      <c r="D47" s="429"/>
      <c r="E47" s="429"/>
      <c r="F47" s="429"/>
      <c r="G47" s="429"/>
      <c r="H47" s="429"/>
      <c r="I47" s="429"/>
      <c r="J47" s="429"/>
      <c r="K47" s="429"/>
      <c r="L47" s="429"/>
      <c r="M47" s="429"/>
      <c r="N47" s="429"/>
      <c r="O47" s="429"/>
      <c r="P47" s="429"/>
      <c r="Q47" s="429"/>
      <c r="R47" s="429"/>
      <c r="S47" s="429"/>
      <c r="T47" s="429"/>
      <c r="U47" s="429"/>
      <c r="V47" s="429"/>
      <c r="W47" s="429"/>
      <c r="X47" s="429"/>
      <c r="Y47" s="429"/>
      <c r="Z47" s="429"/>
      <c r="AA47" s="429"/>
      <c r="AB47" s="429"/>
      <c r="AC47" s="429"/>
      <c r="AD47" s="429"/>
      <c r="AE47" s="429"/>
      <c r="AF47" s="429"/>
      <c r="AG47" s="429"/>
      <c r="AH47" s="429"/>
      <c r="AI47" s="429"/>
      <c r="AJ47" s="429"/>
      <c r="AK47" s="429"/>
      <c r="AL47" s="429"/>
      <c r="AM47" s="429"/>
      <c r="AN47" s="429"/>
      <c r="AO47" s="429"/>
      <c r="AP47" s="429"/>
      <c r="AQ47" s="429"/>
      <c r="AR47" s="429"/>
      <c r="AS47" s="430"/>
      <c r="AT47" s="471">
        <v>0</v>
      </c>
      <c r="AU47" s="472"/>
      <c r="AV47" s="472"/>
      <c r="AW47" s="472"/>
      <c r="AX47" s="472"/>
      <c r="AY47" s="472"/>
      <c r="AZ47" s="472"/>
      <c r="BA47" s="472"/>
      <c r="BB47" s="472"/>
      <c r="BC47" s="472"/>
      <c r="BD47" s="472"/>
      <c r="BE47" s="481"/>
      <c r="BF47" s="471">
        <v>0</v>
      </c>
      <c r="BG47" s="472"/>
      <c r="BH47" s="472"/>
      <c r="BI47" s="472"/>
      <c r="BJ47" s="472"/>
      <c r="BK47" s="472"/>
      <c r="BL47" s="472"/>
      <c r="BM47" s="472"/>
      <c r="BN47" s="472"/>
      <c r="BO47" s="472"/>
      <c r="BP47" s="472"/>
      <c r="BQ47" s="481"/>
      <c r="BR47" s="479">
        <v>100</v>
      </c>
      <c r="BS47" s="421"/>
      <c r="BT47" s="421"/>
      <c r="BU47" s="421"/>
      <c r="BV47" s="421"/>
      <c r="BW47" s="421"/>
      <c r="BX47" s="421"/>
      <c r="BY47" s="421"/>
      <c r="BZ47" s="421"/>
      <c r="CA47" s="421"/>
      <c r="CB47" s="421"/>
      <c r="CC47" s="421"/>
      <c r="CD47" s="480"/>
      <c r="CE47" s="420"/>
      <c r="CF47" s="421"/>
      <c r="CG47" s="421"/>
      <c r="CH47" s="421"/>
      <c r="CI47" s="421"/>
      <c r="CJ47" s="421"/>
      <c r="CK47" s="421"/>
      <c r="CL47" s="421"/>
      <c r="CM47" s="421"/>
      <c r="CN47" s="421"/>
      <c r="CO47" s="421"/>
      <c r="CP47" s="421"/>
      <c r="CQ47" s="422"/>
      <c r="CR47" s="420">
        <v>2</v>
      </c>
      <c r="CS47" s="421"/>
      <c r="CT47" s="421"/>
      <c r="CU47" s="421"/>
      <c r="CV47" s="421"/>
      <c r="CW47" s="421"/>
      <c r="CX47" s="421"/>
      <c r="CY47" s="421"/>
      <c r="CZ47" s="421"/>
      <c r="DA47" s="421"/>
      <c r="DB47" s="421"/>
      <c r="DC47" s="421"/>
      <c r="DD47" s="422"/>
    </row>
    <row r="48" spans="1:108" ht="15" customHeight="1">
      <c r="A48" s="139"/>
      <c r="B48" s="429"/>
      <c r="C48" s="429"/>
      <c r="D48" s="429"/>
      <c r="E48" s="429"/>
      <c r="F48" s="429"/>
      <c r="G48" s="429"/>
      <c r="H48" s="429"/>
      <c r="I48" s="429"/>
      <c r="J48" s="429"/>
      <c r="K48" s="429"/>
      <c r="L48" s="429"/>
      <c r="M48" s="429"/>
      <c r="N48" s="429"/>
      <c r="O48" s="429"/>
      <c r="P48" s="429"/>
      <c r="Q48" s="429"/>
      <c r="R48" s="429"/>
      <c r="S48" s="429"/>
      <c r="T48" s="429"/>
      <c r="U48" s="429"/>
      <c r="V48" s="429"/>
      <c r="W48" s="429"/>
      <c r="X48" s="429"/>
      <c r="Y48" s="429"/>
      <c r="Z48" s="429"/>
      <c r="AA48" s="429"/>
      <c r="AB48" s="429"/>
      <c r="AC48" s="429"/>
      <c r="AD48" s="429"/>
      <c r="AE48" s="429"/>
      <c r="AF48" s="429"/>
      <c r="AG48" s="429"/>
      <c r="AH48" s="429"/>
      <c r="AI48" s="429"/>
      <c r="AJ48" s="429"/>
      <c r="AK48" s="429"/>
      <c r="AL48" s="429"/>
      <c r="AM48" s="429"/>
      <c r="AN48" s="429"/>
      <c r="AO48" s="429"/>
      <c r="AP48" s="429"/>
      <c r="AQ48" s="429"/>
      <c r="AR48" s="429"/>
      <c r="AS48" s="430"/>
      <c r="AT48" s="420"/>
      <c r="AU48" s="421"/>
      <c r="AV48" s="421"/>
      <c r="AW48" s="421"/>
      <c r="AX48" s="421"/>
      <c r="AY48" s="421"/>
      <c r="AZ48" s="421"/>
      <c r="BA48" s="421"/>
      <c r="BB48" s="421"/>
      <c r="BC48" s="421"/>
      <c r="BD48" s="421"/>
      <c r="BE48" s="422"/>
      <c r="BF48" s="420"/>
      <c r="BG48" s="421"/>
      <c r="BH48" s="421"/>
      <c r="BI48" s="421"/>
      <c r="BJ48" s="421"/>
      <c r="BK48" s="421"/>
      <c r="BL48" s="421"/>
      <c r="BM48" s="421"/>
      <c r="BN48" s="421"/>
      <c r="BO48" s="421"/>
      <c r="BP48" s="421"/>
      <c r="BQ48" s="422"/>
      <c r="BR48" s="476"/>
      <c r="BS48" s="477"/>
      <c r="BT48" s="477"/>
      <c r="BU48" s="477"/>
      <c r="BV48" s="477"/>
      <c r="BW48" s="477"/>
      <c r="BX48" s="477"/>
      <c r="BY48" s="477"/>
      <c r="BZ48" s="477"/>
      <c r="CA48" s="477"/>
      <c r="CB48" s="477"/>
      <c r="CC48" s="477"/>
      <c r="CD48" s="478"/>
      <c r="CE48" s="420"/>
      <c r="CF48" s="421"/>
      <c r="CG48" s="421"/>
      <c r="CH48" s="421"/>
      <c r="CI48" s="421"/>
      <c r="CJ48" s="421"/>
      <c r="CK48" s="421"/>
      <c r="CL48" s="421"/>
      <c r="CM48" s="421"/>
      <c r="CN48" s="421"/>
      <c r="CO48" s="421"/>
      <c r="CP48" s="421"/>
      <c r="CQ48" s="422"/>
      <c r="CR48" s="420"/>
      <c r="CS48" s="421"/>
      <c r="CT48" s="421"/>
      <c r="CU48" s="421"/>
      <c r="CV48" s="421"/>
      <c r="CW48" s="421"/>
      <c r="CX48" s="421"/>
      <c r="CY48" s="421"/>
      <c r="CZ48" s="421"/>
      <c r="DA48" s="421"/>
      <c r="DB48" s="421"/>
      <c r="DC48" s="421"/>
      <c r="DD48" s="422"/>
    </row>
    <row r="49" spans="1:114" ht="72" customHeight="1">
      <c r="A49" s="139"/>
      <c r="B49" s="429" t="s">
        <v>63</v>
      </c>
      <c r="C49" s="429"/>
      <c r="D49" s="429"/>
      <c r="E49" s="429"/>
      <c r="F49" s="429"/>
      <c r="G49" s="429"/>
      <c r="H49" s="429"/>
      <c r="I49" s="429"/>
      <c r="J49" s="429"/>
      <c r="K49" s="429"/>
      <c r="L49" s="429"/>
      <c r="M49" s="429"/>
      <c r="N49" s="429"/>
      <c r="O49" s="429"/>
      <c r="P49" s="429"/>
      <c r="Q49" s="429"/>
      <c r="R49" s="429"/>
      <c r="S49" s="429"/>
      <c r="T49" s="429"/>
      <c r="U49" s="429"/>
      <c r="V49" s="429"/>
      <c r="W49" s="429"/>
      <c r="X49" s="429"/>
      <c r="Y49" s="429"/>
      <c r="Z49" s="429"/>
      <c r="AA49" s="429"/>
      <c r="AB49" s="429"/>
      <c r="AC49" s="429"/>
      <c r="AD49" s="429"/>
      <c r="AE49" s="429"/>
      <c r="AF49" s="429"/>
      <c r="AG49" s="429"/>
      <c r="AH49" s="429"/>
      <c r="AI49" s="429"/>
      <c r="AJ49" s="429"/>
      <c r="AK49" s="429"/>
      <c r="AL49" s="429"/>
      <c r="AM49" s="429"/>
      <c r="AN49" s="429"/>
      <c r="AO49" s="429"/>
      <c r="AP49" s="429"/>
      <c r="AQ49" s="429"/>
      <c r="AR49" s="429"/>
      <c r="AS49" s="430"/>
      <c r="AT49" s="420" t="s">
        <v>29</v>
      </c>
      <c r="AU49" s="421"/>
      <c r="AV49" s="421"/>
      <c r="AW49" s="421"/>
      <c r="AX49" s="421"/>
      <c r="AY49" s="421"/>
      <c r="AZ49" s="421"/>
      <c r="BA49" s="421"/>
      <c r="BB49" s="421"/>
      <c r="BC49" s="421"/>
      <c r="BD49" s="421"/>
      <c r="BE49" s="422"/>
      <c r="BF49" s="420" t="s">
        <v>29</v>
      </c>
      <c r="BG49" s="421"/>
      <c r="BH49" s="421"/>
      <c r="BI49" s="421"/>
      <c r="BJ49" s="421"/>
      <c r="BK49" s="421"/>
      <c r="BL49" s="421"/>
      <c r="BM49" s="421"/>
      <c r="BN49" s="421"/>
      <c r="BO49" s="421"/>
      <c r="BP49" s="421"/>
      <c r="BQ49" s="422"/>
      <c r="BR49" s="476" t="s">
        <v>29</v>
      </c>
      <c r="BS49" s="477"/>
      <c r="BT49" s="477"/>
      <c r="BU49" s="477"/>
      <c r="BV49" s="477"/>
      <c r="BW49" s="477"/>
      <c r="BX49" s="477"/>
      <c r="BY49" s="477"/>
      <c r="BZ49" s="477"/>
      <c r="CA49" s="477"/>
      <c r="CB49" s="477"/>
      <c r="CC49" s="477"/>
      <c r="CD49" s="478"/>
      <c r="CE49" s="420" t="s">
        <v>29</v>
      </c>
      <c r="CF49" s="421"/>
      <c r="CG49" s="421"/>
      <c r="CH49" s="421"/>
      <c r="CI49" s="421"/>
      <c r="CJ49" s="421"/>
      <c r="CK49" s="421"/>
      <c r="CL49" s="421"/>
      <c r="CM49" s="421"/>
      <c r="CN49" s="421"/>
      <c r="CO49" s="421"/>
      <c r="CP49" s="421"/>
      <c r="CQ49" s="422"/>
      <c r="CR49" s="420">
        <f>AVERAGE(CR51:DD54)</f>
        <v>2</v>
      </c>
      <c r="CS49" s="421"/>
      <c r="CT49" s="421"/>
      <c r="CU49" s="421"/>
      <c r="CV49" s="421"/>
      <c r="CW49" s="421"/>
      <c r="CX49" s="421"/>
      <c r="CY49" s="421"/>
      <c r="CZ49" s="421"/>
      <c r="DA49" s="421"/>
      <c r="DB49" s="421"/>
      <c r="DC49" s="421"/>
      <c r="DD49" s="422"/>
      <c r="DJ49" s="164">
        <v>6</v>
      </c>
    </row>
    <row r="50" spans="1:108" ht="18.75">
      <c r="A50" s="139"/>
      <c r="B50" s="429" t="s">
        <v>56</v>
      </c>
      <c r="C50" s="429"/>
      <c r="D50" s="429"/>
      <c r="E50" s="429"/>
      <c r="F50" s="429"/>
      <c r="G50" s="429"/>
      <c r="H50" s="429"/>
      <c r="I50" s="429"/>
      <c r="J50" s="429"/>
      <c r="K50" s="429"/>
      <c r="L50" s="429"/>
      <c r="M50" s="429"/>
      <c r="N50" s="429"/>
      <c r="O50" s="429"/>
      <c r="P50" s="429"/>
      <c r="Q50" s="429"/>
      <c r="R50" s="429"/>
      <c r="S50" s="429"/>
      <c r="T50" s="429"/>
      <c r="U50" s="429"/>
      <c r="V50" s="429"/>
      <c r="W50" s="429"/>
      <c r="X50" s="429"/>
      <c r="Y50" s="429"/>
      <c r="Z50" s="429"/>
      <c r="AA50" s="429"/>
      <c r="AB50" s="429"/>
      <c r="AC50" s="429"/>
      <c r="AD50" s="429"/>
      <c r="AE50" s="429"/>
      <c r="AF50" s="429"/>
      <c r="AG50" s="429"/>
      <c r="AH50" s="429"/>
      <c r="AI50" s="429"/>
      <c r="AJ50" s="429"/>
      <c r="AK50" s="429"/>
      <c r="AL50" s="429"/>
      <c r="AM50" s="429"/>
      <c r="AN50" s="429"/>
      <c r="AO50" s="429"/>
      <c r="AP50" s="429"/>
      <c r="AQ50" s="429"/>
      <c r="AR50" s="429"/>
      <c r="AS50" s="430"/>
      <c r="AT50" s="420"/>
      <c r="AU50" s="421"/>
      <c r="AV50" s="421"/>
      <c r="AW50" s="421"/>
      <c r="AX50" s="421"/>
      <c r="AY50" s="421"/>
      <c r="AZ50" s="421"/>
      <c r="BA50" s="421"/>
      <c r="BB50" s="421"/>
      <c r="BC50" s="421"/>
      <c r="BD50" s="421"/>
      <c r="BE50" s="422"/>
      <c r="BF50" s="420"/>
      <c r="BG50" s="421"/>
      <c r="BH50" s="421"/>
      <c r="BI50" s="421"/>
      <c r="BJ50" s="421"/>
      <c r="BK50" s="421"/>
      <c r="BL50" s="421"/>
      <c r="BM50" s="421"/>
      <c r="BN50" s="421"/>
      <c r="BO50" s="421"/>
      <c r="BP50" s="421"/>
      <c r="BQ50" s="422"/>
      <c r="BR50" s="476"/>
      <c r="BS50" s="477"/>
      <c r="BT50" s="477"/>
      <c r="BU50" s="477"/>
      <c r="BV50" s="477"/>
      <c r="BW50" s="477"/>
      <c r="BX50" s="477"/>
      <c r="BY50" s="477"/>
      <c r="BZ50" s="477"/>
      <c r="CA50" s="477"/>
      <c r="CB50" s="477"/>
      <c r="CC50" s="477"/>
      <c r="CD50" s="478"/>
      <c r="CE50" s="420"/>
      <c r="CF50" s="421"/>
      <c r="CG50" s="421"/>
      <c r="CH50" s="421"/>
      <c r="CI50" s="421"/>
      <c r="CJ50" s="421"/>
      <c r="CK50" s="421"/>
      <c r="CL50" s="421"/>
      <c r="CM50" s="421"/>
      <c r="CN50" s="421"/>
      <c r="CO50" s="421"/>
      <c r="CP50" s="421"/>
      <c r="CQ50" s="422"/>
      <c r="CR50" s="420"/>
      <c r="CS50" s="421"/>
      <c r="CT50" s="421"/>
      <c r="CU50" s="421"/>
      <c r="CV50" s="421"/>
      <c r="CW50" s="421"/>
      <c r="CX50" s="421"/>
      <c r="CY50" s="421"/>
      <c r="CZ50" s="421"/>
      <c r="DA50" s="421"/>
      <c r="DB50" s="421"/>
      <c r="DC50" s="421"/>
      <c r="DD50" s="422"/>
    </row>
    <row r="51" spans="1:114" s="142" customFormat="1" ht="18.75" customHeight="1">
      <c r="A51" s="140"/>
      <c r="B51" s="439" t="s">
        <v>64</v>
      </c>
      <c r="C51" s="439"/>
      <c r="D51" s="439"/>
      <c r="E51" s="439"/>
      <c r="F51" s="439"/>
      <c r="G51" s="439"/>
      <c r="H51" s="439"/>
      <c r="I51" s="439"/>
      <c r="J51" s="439"/>
      <c r="K51" s="439"/>
      <c r="L51" s="439"/>
      <c r="M51" s="439"/>
      <c r="N51" s="439"/>
      <c r="O51" s="439"/>
      <c r="P51" s="439"/>
      <c r="Q51" s="439"/>
      <c r="R51" s="439"/>
      <c r="S51" s="439"/>
      <c r="T51" s="439"/>
      <c r="U51" s="439"/>
      <c r="V51" s="439"/>
      <c r="W51" s="439"/>
      <c r="X51" s="439"/>
      <c r="Y51" s="439"/>
      <c r="Z51" s="439"/>
      <c r="AA51" s="439"/>
      <c r="AB51" s="439"/>
      <c r="AC51" s="439"/>
      <c r="AD51" s="439"/>
      <c r="AE51" s="439"/>
      <c r="AF51" s="439"/>
      <c r="AG51" s="439"/>
      <c r="AH51" s="439"/>
      <c r="AI51" s="439"/>
      <c r="AJ51" s="439"/>
      <c r="AK51" s="439"/>
      <c r="AL51" s="439"/>
      <c r="AM51" s="439"/>
      <c r="AN51" s="439"/>
      <c r="AO51" s="439"/>
      <c r="AP51" s="439"/>
      <c r="AQ51" s="439"/>
      <c r="AR51" s="439"/>
      <c r="AS51" s="440"/>
      <c r="AT51" s="453">
        <v>0</v>
      </c>
      <c r="AU51" s="482"/>
      <c r="AV51" s="482"/>
      <c r="AW51" s="482"/>
      <c r="AX51" s="482"/>
      <c r="AY51" s="482"/>
      <c r="AZ51" s="482"/>
      <c r="BA51" s="482"/>
      <c r="BB51" s="482"/>
      <c r="BC51" s="482"/>
      <c r="BD51" s="482"/>
      <c r="BE51" s="483"/>
      <c r="BF51" s="453">
        <v>0</v>
      </c>
      <c r="BG51" s="482"/>
      <c r="BH51" s="482"/>
      <c r="BI51" s="482"/>
      <c r="BJ51" s="482"/>
      <c r="BK51" s="482"/>
      <c r="BL51" s="482"/>
      <c r="BM51" s="482"/>
      <c r="BN51" s="482"/>
      <c r="BO51" s="482"/>
      <c r="BP51" s="482"/>
      <c r="BQ51" s="483"/>
      <c r="BR51" s="471">
        <f>IF(AT51=0,0,AT51/BF51*100)</f>
        <v>0</v>
      </c>
      <c r="BS51" s="472"/>
      <c r="BT51" s="472"/>
      <c r="BU51" s="472"/>
      <c r="BV51" s="472"/>
      <c r="BW51" s="472"/>
      <c r="BX51" s="472"/>
      <c r="BY51" s="472"/>
      <c r="BZ51" s="472"/>
      <c r="CA51" s="472"/>
      <c r="CB51" s="472"/>
      <c r="CC51" s="472"/>
      <c r="CD51" s="475"/>
      <c r="CE51" s="431" t="s">
        <v>61</v>
      </c>
      <c r="CF51" s="432"/>
      <c r="CG51" s="432"/>
      <c r="CH51" s="432"/>
      <c r="CI51" s="432"/>
      <c r="CJ51" s="432"/>
      <c r="CK51" s="432"/>
      <c r="CL51" s="432"/>
      <c r="CM51" s="432"/>
      <c r="CN51" s="432"/>
      <c r="CO51" s="432"/>
      <c r="CP51" s="432"/>
      <c r="CQ51" s="433"/>
      <c r="CR51" s="431">
        <v>2</v>
      </c>
      <c r="CS51" s="448"/>
      <c r="CT51" s="448"/>
      <c r="CU51" s="448"/>
      <c r="CV51" s="448"/>
      <c r="CW51" s="448"/>
      <c r="CX51" s="448"/>
      <c r="CY51" s="448"/>
      <c r="CZ51" s="448"/>
      <c r="DA51" s="448"/>
      <c r="DB51" s="448"/>
      <c r="DC51" s="448"/>
      <c r="DD51" s="449"/>
      <c r="DJ51" s="164"/>
    </row>
    <row r="52" spans="1:108" ht="83.25" customHeight="1">
      <c r="A52" s="144"/>
      <c r="B52" s="437" t="s">
        <v>65</v>
      </c>
      <c r="C52" s="437"/>
      <c r="D52" s="437"/>
      <c r="E52" s="437"/>
      <c r="F52" s="437"/>
      <c r="G52" s="437"/>
      <c r="H52" s="437"/>
      <c r="I52" s="437"/>
      <c r="J52" s="437"/>
      <c r="K52" s="437"/>
      <c r="L52" s="437"/>
      <c r="M52" s="437"/>
      <c r="N52" s="437"/>
      <c r="O52" s="437"/>
      <c r="P52" s="437"/>
      <c r="Q52" s="437"/>
      <c r="R52" s="437"/>
      <c r="S52" s="437"/>
      <c r="T52" s="437"/>
      <c r="U52" s="437"/>
      <c r="V52" s="437"/>
      <c r="W52" s="437"/>
      <c r="X52" s="437"/>
      <c r="Y52" s="437"/>
      <c r="Z52" s="437"/>
      <c r="AA52" s="437"/>
      <c r="AB52" s="437"/>
      <c r="AC52" s="437"/>
      <c r="AD52" s="437"/>
      <c r="AE52" s="437"/>
      <c r="AF52" s="437"/>
      <c r="AG52" s="437"/>
      <c r="AH52" s="437"/>
      <c r="AI52" s="437"/>
      <c r="AJ52" s="437"/>
      <c r="AK52" s="437"/>
      <c r="AL52" s="437"/>
      <c r="AM52" s="437"/>
      <c r="AN52" s="437"/>
      <c r="AO52" s="437"/>
      <c r="AP52" s="437"/>
      <c r="AQ52" s="437"/>
      <c r="AR52" s="437"/>
      <c r="AS52" s="438"/>
      <c r="AT52" s="484"/>
      <c r="AU52" s="485"/>
      <c r="AV52" s="485"/>
      <c r="AW52" s="485"/>
      <c r="AX52" s="485"/>
      <c r="AY52" s="485"/>
      <c r="AZ52" s="485"/>
      <c r="BA52" s="485"/>
      <c r="BB52" s="485"/>
      <c r="BC52" s="485"/>
      <c r="BD52" s="485"/>
      <c r="BE52" s="486"/>
      <c r="BF52" s="484"/>
      <c r="BG52" s="485"/>
      <c r="BH52" s="485"/>
      <c r="BI52" s="485"/>
      <c r="BJ52" s="485"/>
      <c r="BK52" s="485"/>
      <c r="BL52" s="485"/>
      <c r="BM52" s="485"/>
      <c r="BN52" s="485"/>
      <c r="BO52" s="485"/>
      <c r="BP52" s="485"/>
      <c r="BQ52" s="486"/>
      <c r="BR52" s="473"/>
      <c r="BS52" s="474"/>
      <c r="BT52" s="474"/>
      <c r="BU52" s="474"/>
      <c r="BV52" s="474"/>
      <c r="BW52" s="474"/>
      <c r="BX52" s="474"/>
      <c r="BY52" s="474"/>
      <c r="BZ52" s="474"/>
      <c r="CA52" s="474"/>
      <c r="CB52" s="474"/>
      <c r="CC52" s="474"/>
      <c r="CD52" s="467"/>
      <c r="CE52" s="434"/>
      <c r="CF52" s="435"/>
      <c r="CG52" s="435"/>
      <c r="CH52" s="435"/>
      <c r="CI52" s="435"/>
      <c r="CJ52" s="435"/>
      <c r="CK52" s="435"/>
      <c r="CL52" s="435"/>
      <c r="CM52" s="435"/>
      <c r="CN52" s="435"/>
      <c r="CO52" s="435"/>
      <c r="CP52" s="435"/>
      <c r="CQ52" s="436"/>
      <c r="CR52" s="450"/>
      <c r="CS52" s="451"/>
      <c r="CT52" s="451"/>
      <c r="CU52" s="451"/>
      <c r="CV52" s="451"/>
      <c r="CW52" s="451"/>
      <c r="CX52" s="451"/>
      <c r="CY52" s="451"/>
      <c r="CZ52" s="451"/>
      <c r="DA52" s="451"/>
      <c r="DB52" s="451"/>
      <c r="DC52" s="451"/>
      <c r="DD52" s="452"/>
    </row>
    <row r="53" spans="1:114" s="142" customFormat="1" ht="18.75">
      <c r="A53" s="140"/>
      <c r="B53" s="439" t="s">
        <v>66</v>
      </c>
      <c r="C53" s="439"/>
      <c r="D53" s="439"/>
      <c r="E53" s="439"/>
      <c r="F53" s="439"/>
      <c r="G53" s="439"/>
      <c r="H53" s="439"/>
      <c r="I53" s="439"/>
      <c r="J53" s="439"/>
      <c r="K53" s="439"/>
      <c r="L53" s="439"/>
      <c r="M53" s="439"/>
      <c r="N53" s="439"/>
      <c r="O53" s="439"/>
      <c r="P53" s="439"/>
      <c r="Q53" s="439"/>
      <c r="R53" s="439"/>
      <c r="S53" s="439"/>
      <c r="T53" s="439"/>
      <c r="U53" s="439"/>
      <c r="V53" s="439"/>
      <c r="W53" s="439"/>
      <c r="X53" s="439"/>
      <c r="Y53" s="439"/>
      <c r="Z53" s="439"/>
      <c r="AA53" s="439"/>
      <c r="AB53" s="439"/>
      <c r="AC53" s="439"/>
      <c r="AD53" s="439"/>
      <c r="AE53" s="439"/>
      <c r="AF53" s="439"/>
      <c r="AG53" s="439"/>
      <c r="AH53" s="439"/>
      <c r="AI53" s="439"/>
      <c r="AJ53" s="439"/>
      <c r="AK53" s="439"/>
      <c r="AL53" s="439"/>
      <c r="AM53" s="439"/>
      <c r="AN53" s="439"/>
      <c r="AO53" s="439"/>
      <c r="AP53" s="439"/>
      <c r="AQ53" s="439"/>
      <c r="AR53" s="439"/>
      <c r="AS53" s="440"/>
      <c r="AT53" s="471">
        <v>0</v>
      </c>
      <c r="AU53" s="490"/>
      <c r="AV53" s="490"/>
      <c r="AW53" s="490"/>
      <c r="AX53" s="490"/>
      <c r="AY53" s="490"/>
      <c r="AZ53" s="490"/>
      <c r="BA53" s="490"/>
      <c r="BB53" s="490"/>
      <c r="BC53" s="490"/>
      <c r="BD53" s="490"/>
      <c r="BE53" s="491"/>
      <c r="BF53" s="471">
        <v>0</v>
      </c>
      <c r="BG53" s="490"/>
      <c r="BH53" s="490"/>
      <c r="BI53" s="490"/>
      <c r="BJ53" s="490"/>
      <c r="BK53" s="490"/>
      <c r="BL53" s="490"/>
      <c r="BM53" s="490"/>
      <c r="BN53" s="490"/>
      <c r="BO53" s="490"/>
      <c r="BP53" s="490"/>
      <c r="BQ53" s="491"/>
      <c r="BR53" s="471">
        <f>IF(AT53=0,0,AT53/BF53*100)</f>
        <v>0</v>
      </c>
      <c r="BS53" s="472"/>
      <c r="BT53" s="472"/>
      <c r="BU53" s="472"/>
      <c r="BV53" s="472"/>
      <c r="BW53" s="472"/>
      <c r="BX53" s="472"/>
      <c r="BY53" s="472"/>
      <c r="BZ53" s="472"/>
      <c r="CA53" s="472"/>
      <c r="CB53" s="472"/>
      <c r="CC53" s="472"/>
      <c r="CD53" s="475"/>
      <c r="CE53" s="431" t="s">
        <v>61</v>
      </c>
      <c r="CF53" s="432"/>
      <c r="CG53" s="432"/>
      <c r="CH53" s="432"/>
      <c r="CI53" s="432"/>
      <c r="CJ53" s="432"/>
      <c r="CK53" s="432"/>
      <c r="CL53" s="432"/>
      <c r="CM53" s="432"/>
      <c r="CN53" s="432"/>
      <c r="CO53" s="432"/>
      <c r="CP53" s="432"/>
      <c r="CQ53" s="433"/>
      <c r="CR53" s="431">
        <v>2</v>
      </c>
      <c r="CS53" s="448"/>
      <c r="CT53" s="448"/>
      <c r="CU53" s="448"/>
      <c r="CV53" s="448"/>
      <c r="CW53" s="448"/>
      <c r="CX53" s="448"/>
      <c r="CY53" s="448"/>
      <c r="CZ53" s="448"/>
      <c r="DA53" s="448"/>
      <c r="DB53" s="448"/>
      <c r="DC53" s="448"/>
      <c r="DD53" s="449"/>
      <c r="DJ53" s="164"/>
    </row>
    <row r="54" spans="1:108" ht="118.5" customHeight="1">
      <c r="A54" s="144"/>
      <c r="B54" s="437" t="s">
        <v>67</v>
      </c>
      <c r="C54" s="437"/>
      <c r="D54" s="437"/>
      <c r="E54" s="437"/>
      <c r="F54" s="437"/>
      <c r="G54" s="437"/>
      <c r="H54" s="437"/>
      <c r="I54" s="437"/>
      <c r="J54" s="437"/>
      <c r="K54" s="437"/>
      <c r="L54" s="437"/>
      <c r="M54" s="437"/>
      <c r="N54" s="437"/>
      <c r="O54" s="437"/>
      <c r="P54" s="437"/>
      <c r="Q54" s="437"/>
      <c r="R54" s="437"/>
      <c r="S54" s="437"/>
      <c r="T54" s="437"/>
      <c r="U54" s="437"/>
      <c r="V54" s="437"/>
      <c r="W54" s="437"/>
      <c r="X54" s="437"/>
      <c r="Y54" s="437"/>
      <c r="Z54" s="437"/>
      <c r="AA54" s="437"/>
      <c r="AB54" s="437"/>
      <c r="AC54" s="437"/>
      <c r="AD54" s="437"/>
      <c r="AE54" s="437"/>
      <c r="AF54" s="437"/>
      <c r="AG54" s="437"/>
      <c r="AH54" s="437"/>
      <c r="AI54" s="437"/>
      <c r="AJ54" s="437"/>
      <c r="AK54" s="437"/>
      <c r="AL54" s="437"/>
      <c r="AM54" s="437"/>
      <c r="AN54" s="437"/>
      <c r="AO54" s="437"/>
      <c r="AP54" s="437"/>
      <c r="AQ54" s="437"/>
      <c r="AR54" s="437"/>
      <c r="AS54" s="438"/>
      <c r="AT54" s="492"/>
      <c r="AU54" s="493"/>
      <c r="AV54" s="493"/>
      <c r="AW54" s="493"/>
      <c r="AX54" s="493"/>
      <c r="AY54" s="493"/>
      <c r="AZ54" s="493"/>
      <c r="BA54" s="493"/>
      <c r="BB54" s="493"/>
      <c r="BC54" s="493"/>
      <c r="BD54" s="493"/>
      <c r="BE54" s="494"/>
      <c r="BF54" s="492"/>
      <c r="BG54" s="493"/>
      <c r="BH54" s="493"/>
      <c r="BI54" s="493"/>
      <c r="BJ54" s="493"/>
      <c r="BK54" s="493"/>
      <c r="BL54" s="493"/>
      <c r="BM54" s="493"/>
      <c r="BN54" s="493"/>
      <c r="BO54" s="493"/>
      <c r="BP54" s="493"/>
      <c r="BQ54" s="494"/>
      <c r="BR54" s="473"/>
      <c r="BS54" s="474"/>
      <c r="BT54" s="474"/>
      <c r="BU54" s="474"/>
      <c r="BV54" s="474"/>
      <c r="BW54" s="474"/>
      <c r="BX54" s="474"/>
      <c r="BY54" s="474"/>
      <c r="BZ54" s="474"/>
      <c r="CA54" s="474"/>
      <c r="CB54" s="474"/>
      <c r="CC54" s="474"/>
      <c r="CD54" s="467"/>
      <c r="CE54" s="487"/>
      <c r="CF54" s="488"/>
      <c r="CG54" s="488"/>
      <c r="CH54" s="488"/>
      <c r="CI54" s="488"/>
      <c r="CJ54" s="488"/>
      <c r="CK54" s="488"/>
      <c r="CL54" s="488"/>
      <c r="CM54" s="488"/>
      <c r="CN54" s="488"/>
      <c r="CO54" s="488"/>
      <c r="CP54" s="488"/>
      <c r="CQ54" s="489"/>
      <c r="CR54" s="450"/>
      <c r="CS54" s="451"/>
      <c r="CT54" s="451"/>
      <c r="CU54" s="451"/>
      <c r="CV54" s="451"/>
      <c r="CW54" s="451"/>
      <c r="CX54" s="451"/>
      <c r="CY54" s="451"/>
      <c r="CZ54" s="451"/>
      <c r="DA54" s="451"/>
      <c r="DB54" s="451"/>
      <c r="DC54" s="451"/>
      <c r="DD54" s="452"/>
    </row>
    <row r="55" spans="1:108" ht="16.5" customHeight="1">
      <c r="A55" s="139"/>
      <c r="B55" s="429"/>
      <c r="C55" s="429"/>
      <c r="D55" s="429"/>
      <c r="E55" s="429"/>
      <c r="F55" s="429"/>
      <c r="G55" s="429"/>
      <c r="H55" s="429"/>
      <c r="I55" s="429"/>
      <c r="J55" s="429"/>
      <c r="K55" s="429"/>
      <c r="L55" s="429"/>
      <c r="M55" s="429"/>
      <c r="N55" s="429"/>
      <c r="O55" s="429"/>
      <c r="P55" s="429"/>
      <c r="Q55" s="429"/>
      <c r="R55" s="429"/>
      <c r="S55" s="429"/>
      <c r="T55" s="429"/>
      <c r="U55" s="429"/>
      <c r="V55" s="429"/>
      <c r="W55" s="429"/>
      <c r="X55" s="429"/>
      <c r="Y55" s="429"/>
      <c r="Z55" s="429"/>
      <c r="AA55" s="429"/>
      <c r="AB55" s="429"/>
      <c r="AC55" s="429"/>
      <c r="AD55" s="429"/>
      <c r="AE55" s="429"/>
      <c r="AF55" s="429"/>
      <c r="AG55" s="429"/>
      <c r="AH55" s="429"/>
      <c r="AI55" s="429"/>
      <c r="AJ55" s="429"/>
      <c r="AK55" s="429"/>
      <c r="AL55" s="429"/>
      <c r="AM55" s="429"/>
      <c r="AN55" s="429"/>
      <c r="AO55" s="429"/>
      <c r="AP55" s="429"/>
      <c r="AQ55" s="429"/>
      <c r="AR55" s="429"/>
      <c r="AS55" s="430"/>
      <c r="AT55" s="420"/>
      <c r="AU55" s="421"/>
      <c r="AV55" s="421"/>
      <c r="AW55" s="421"/>
      <c r="AX55" s="421"/>
      <c r="AY55" s="421"/>
      <c r="AZ55" s="421"/>
      <c r="BA55" s="421"/>
      <c r="BB55" s="421"/>
      <c r="BC55" s="421"/>
      <c r="BD55" s="421"/>
      <c r="BE55" s="422"/>
      <c r="BF55" s="420"/>
      <c r="BG55" s="421"/>
      <c r="BH55" s="421"/>
      <c r="BI55" s="421"/>
      <c r="BJ55" s="421"/>
      <c r="BK55" s="421"/>
      <c r="BL55" s="421"/>
      <c r="BM55" s="421"/>
      <c r="BN55" s="421"/>
      <c r="BO55" s="421"/>
      <c r="BP55" s="421"/>
      <c r="BQ55" s="422"/>
      <c r="BR55" s="495"/>
      <c r="BS55" s="496"/>
      <c r="BT55" s="496"/>
      <c r="BU55" s="496"/>
      <c r="BV55" s="496"/>
      <c r="BW55" s="496"/>
      <c r="BX55" s="496"/>
      <c r="BY55" s="496"/>
      <c r="BZ55" s="496"/>
      <c r="CA55" s="496"/>
      <c r="CB55" s="496"/>
      <c r="CC55" s="496"/>
      <c r="CD55" s="497"/>
      <c r="CE55" s="420"/>
      <c r="CF55" s="421"/>
      <c r="CG55" s="421"/>
      <c r="CH55" s="421"/>
      <c r="CI55" s="421"/>
      <c r="CJ55" s="421"/>
      <c r="CK55" s="421"/>
      <c r="CL55" s="421"/>
      <c r="CM55" s="421"/>
      <c r="CN55" s="421"/>
      <c r="CO55" s="421"/>
      <c r="CP55" s="421"/>
      <c r="CQ55" s="422"/>
      <c r="CR55" s="420"/>
      <c r="CS55" s="421"/>
      <c r="CT55" s="421"/>
      <c r="CU55" s="421"/>
      <c r="CV55" s="421"/>
      <c r="CW55" s="421"/>
      <c r="CX55" s="421"/>
      <c r="CY55" s="421"/>
      <c r="CZ55" s="421"/>
      <c r="DA55" s="421"/>
      <c r="DB55" s="421"/>
      <c r="DC55" s="421"/>
      <c r="DD55" s="422"/>
    </row>
    <row r="56" spans="1:108" ht="29.25" customHeight="1">
      <c r="A56" s="139"/>
      <c r="B56" s="429" t="s">
        <v>68</v>
      </c>
      <c r="C56" s="429"/>
      <c r="D56" s="429"/>
      <c r="E56" s="429"/>
      <c r="F56" s="429"/>
      <c r="G56" s="429"/>
      <c r="H56" s="429"/>
      <c r="I56" s="429"/>
      <c r="J56" s="429"/>
      <c r="K56" s="429"/>
      <c r="L56" s="429"/>
      <c r="M56" s="429"/>
      <c r="N56" s="429"/>
      <c r="O56" s="429"/>
      <c r="P56" s="429"/>
      <c r="Q56" s="429"/>
      <c r="R56" s="429"/>
      <c r="S56" s="429"/>
      <c r="T56" s="429"/>
      <c r="U56" s="429"/>
      <c r="V56" s="429"/>
      <c r="W56" s="429"/>
      <c r="X56" s="429"/>
      <c r="Y56" s="429"/>
      <c r="Z56" s="429"/>
      <c r="AA56" s="429"/>
      <c r="AB56" s="429"/>
      <c r="AC56" s="429"/>
      <c r="AD56" s="429"/>
      <c r="AE56" s="429"/>
      <c r="AF56" s="429"/>
      <c r="AG56" s="429"/>
      <c r="AH56" s="429"/>
      <c r="AI56" s="429"/>
      <c r="AJ56" s="429"/>
      <c r="AK56" s="429"/>
      <c r="AL56" s="429"/>
      <c r="AM56" s="429"/>
      <c r="AN56" s="429"/>
      <c r="AO56" s="429"/>
      <c r="AP56" s="429"/>
      <c r="AQ56" s="429"/>
      <c r="AR56" s="429"/>
      <c r="AS56" s="430"/>
      <c r="AT56" s="420" t="s">
        <v>29</v>
      </c>
      <c r="AU56" s="421"/>
      <c r="AV56" s="421"/>
      <c r="AW56" s="421"/>
      <c r="AX56" s="421"/>
      <c r="AY56" s="421"/>
      <c r="AZ56" s="421"/>
      <c r="BA56" s="421"/>
      <c r="BB56" s="421"/>
      <c r="BC56" s="421"/>
      <c r="BD56" s="421"/>
      <c r="BE56" s="422"/>
      <c r="BF56" s="420" t="s">
        <v>29</v>
      </c>
      <c r="BG56" s="421"/>
      <c r="BH56" s="421"/>
      <c r="BI56" s="421"/>
      <c r="BJ56" s="421"/>
      <c r="BK56" s="421"/>
      <c r="BL56" s="421"/>
      <c r="BM56" s="421"/>
      <c r="BN56" s="421"/>
      <c r="BO56" s="421"/>
      <c r="BP56" s="421"/>
      <c r="BQ56" s="422"/>
      <c r="BR56" s="495" t="s">
        <v>29</v>
      </c>
      <c r="BS56" s="496"/>
      <c r="BT56" s="496"/>
      <c r="BU56" s="496"/>
      <c r="BV56" s="496"/>
      <c r="BW56" s="496"/>
      <c r="BX56" s="496"/>
      <c r="BY56" s="496"/>
      <c r="BZ56" s="496"/>
      <c r="CA56" s="496"/>
      <c r="CB56" s="496"/>
      <c r="CC56" s="496"/>
      <c r="CD56" s="497"/>
      <c r="CE56" s="420" t="s">
        <v>29</v>
      </c>
      <c r="CF56" s="421"/>
      <c r="CG56" s="421"/>
      <c r="CH56" s="421"/>
      <c r="CI56" s="421"/>
      <c r="CJ56" s="421"/>
      <c r="CK56" s="421"/>
      <c r="CL56" s="421"/>
      <c r="CM56" s="421"/>
      <c r="CN56" s="421"/>
      <c r="CO56" s="421"/>
      <c r="CP56" s="421"/>
      <c r="CQ56" s="422"/>
      <c r="CR56" s="500">
        <f>(CR21+CR33+CR42+CR44+CR46+CR49)/6</f>
        <v>2.3333333333333335</v>
      </c>
      <c r="CS56" s="501"/>
      <c r="CT56" s="501"/>
      <c r="CU56" s="501"/>
      <c r="CV56" s="501"/>
      <c r="CW56" s="501"/>
      <c r="CX56" s="501"/>
      <c r="CY56" s="501"/>
      <c r="CZ56" s="501"/>
      <c r="DA56" s="501"/>
      <c r="DB56" s="501"/>
      <c r="DC56" s="501"/>
      <c r="DD56" s="502"/>
    </row>
    <row r="58" spans="6:103" ht="18.75">
      <c r="F58" s="498" t="str">
        <f>'Ф.1.5'!L19</f>
        <v>Директор</v>
      </c>
      <c r="G58" s="498"/>
      <c r="H58" s="498"/>
      <c r="I58" s="498"/>
      <c r="J58" s="498"/>
      <c r="K58" s="498"/>
      <c r="L58" s="498"/>
      <c r="M58" s="498"/>
      <c r="N58" s="498"/>
      <c r="O58" s="498"/>
      <c r="P58" s="498"/>
      <c r="Q58" s="498"/>
      <c r="R58" s="498"/>
      <c r="S58" s="498"/>
      <c r="T58" s="498"/>
      <c r="U58" s="498"/>
      <c r="V58" s="498"/>
      <c r="W58" s="498"/>
      <c r="X58" s="498"/>
      <c r="Y58" s="498"/>
      <c r="Z58" s="498"/>
      <c r="AA58" s="498"/>
      <c r="AB58" s="498"/>
      <c r="AC58" s="498"/>
      <c r="AD58" s="498"/>
      <c r="AE58" s="498"/>
      <c r="AF58" s="498"/>
      <c r="AG58" s="498"/>
      <c r="AH58" s="498"/>
      <c r="AI58" s="498"/>
      <c r="AJ58" s="498"/>
      <c r="AK58" s="498"/>
      <c r="AL58" s="498"/>
      <c r="AM58" s="498"/>
      <c r="AN58" s="498"/>
      <c r="AO58" s="498"/>
      <c r="AP58" s="498"/>
      <c r="AQ58" s="498"/>
      <c r="AR58" s="498"/>
      <c r="AS58" s="498"/>
      <c r="AT58" s="261"/>
      <c r="AU58" s="498" t="str">
        <f>'Ф.1.5'!BX19</f>
        <v>А.А. Перушкин</v>
      </c>
      <c r="AV58" s="498"/>
      <c r="AW58" s="498"/>
      <c r="AX58" s="498"/>
      <c r="AY58" s="498"/>
      <c r="AZ58" s="498"/>
      <c r="BA58" s="498"/>
      <c r="BB58" s="498"/>
      <c r="BC58" s="498"/>
      <c r="BD58" s="498"/>
      <c r="BE58" s="498"/>
      <c r="BF58" s="498"/>
      <c r="BG58" s="498"/>
      <c r="BH58" s="498"/>
      <c r="BI58" s="498"/>
      <c r="BJ58" s="498"/>
      <c r="BK58" s="498"/>
      <c r="BL58" s="498"/>
      <c r="BM58" s="498"/>
      <c r="BN58" s="498"/>
      <c r="BO58" s="498"/>
      <c r="BP58" s="498"/>
      <c r="BQ58" s="498"/>
      <c r="BR58" s="498"/>
      <c r="BS58" s="498"/>
      <c r="BT58" s="498"/>
      <c r="BU58" s="498"/>
      <c r="BV58" s="498"/>
      <c r="BW58" s="498"/>
      <c r="BX58" s="498"/>
      <c r="BY58" s="498"/>
      <c r="BZ58" s="498"/>
      <c r="CA58" s="498"/>
      <c r="CB58" s="498"/>
      <c r="CC58" s="498"/>
      <c r="CE58" s="435"/>
      <c r="CF58" s="435"/>
      <c r="CG58" s="435"/>
      <c r="CH58" s="435"/>
      <c r="CI58" s="435"/>
      <c r="CJ58" s="435"/>
      <c r="CK58" s="435"/>
      <c r="CL58" s="435"/>
      <c r="CM58" s="435"/>
      <c r="CN58" s="435"/>
      <c r="CO58" s="435"/>
      <c r="CP58" s="435"/>
      <c r="CQ58" s="435"/>
      <c r="CR58" s="435"/>
      <c r="CS58" s="435"/>
      <c r="CT58" s="435"/>
      <c r="CU58" s="435"/>
      <c r="CV58" s="435"/>
      <c r="CW58" s="435"/>
      <c r="CX58" s="435"/>
      <c r="CY58" s="435"/>
    </row>
    <row r="59" spans="6:103" ht="18.75">
      <c r="F59" s="416" t="s">
        <v>8</v>
      </c>
      <c r="G59" s="416"/>
      <c r="H59" s="416"/>
      <c r="I59" s="416"/>
      <c r="J59" s="416"/>
      <c r="K59" s="416"/>
      <c r="L59" s="416"/>
      <c r="M59" s="416"/>
      <c r="N59" s="416"/>
      <c r="O59" s="416"/>
      <c r="P59" s="416"/>
      <c r="Q59" s="416"/>
      <c r="R59" s="416"/>
      <c r="S59" s="416"/>
      <c r="T59" s="416"/>
      <c r="U59" s="416"/>
      <c r="V59" s="416"/>
      <c r="W59" s="416"/>
      <c r="X59" s="416"/>
      <c r="Y59" s="416"/>
      <c r="Z59" s="416"/>
      <c r="AA59" s="416"/>
      <c r="AB59" s="416"/>
      <c r="AC59" s="416"/>
      <c r="AD59" s="416"/>
      <c r="AE59" s="416"/>
      <c r="AF59" s="416"/>
      <c r="AG59" s="416"/>
      <c r="AH59" s="416"/>
      <c r="AI59" s="416"/>
      <c r="AJ59" s="416"/>
      <c r="AK59" s="416"/>
      <c r="AL59" s="416"/>
      <c r="AM59" s="416"/>
      <c r="AN59" s="416"/>
      <c r="AO59" s="416"/>
      <c r="AP59" s="416"/>
      <c r="AQ59" s="416"/>
      <c r="AR59" s="416"/>
      <c r="AS59" s="416"/>
      <c r="AT59" s="36"/>
      <c r="AU59" s="416" t="s">
        <v>9</v>
      </c>
      <c r="AV59" s="416"/>
      <c r="AW59" s="416"/>
      <c r="AX59" s="416"/>
      <c r="AY59" s="416"/>
      <c r="AZ59" s="416"/>
      <c r="BA59" s="416"/>
      <c r="BB59" s="416"/>
      <c r="BC59" s="416"/>
      <c r="BD59" s="416"/>
      <c r="BE59" s="416"/>
      <c r="BF59" s="416"/>
      <c r="BG59" s="416"/>
      <c r="BH59" s="416"/>
      <c r="BI59" s="416"/>
      <c r="BJ59" s="416"/>
      <c r="BK59" s="416"/>
      <c r="BL59" s="416"/>
      <c r="BM59" s="416"/>
      <c r="BN59" s="416"/>
      <c r="BO59" s="416"/>
      <c r="BP59" s="416"/>
      <c r="BQ59" s="416"/>
      <c r="BR59" s="416"/>
      <c r="BS59" s="416"/>
      <c r="BT59" s="416"/>
      <c r="BU59" s="416"/>
      <c r="BV59" s="416"/>
      <c r="BW59" s="416"/>
      <c r="BX59" s="416"/>
      <c r="BY59" s="416"/>
      <c r="BZ59" s="416"/>
      <c r="CA59" s="416"/>
      <c r="CB59" s="416"/>
      <c r="CC59" s="416"/>
      <c r="CD59" s="36"/>
      <c r="CE59" s="416" t="s">
        <v>10</v>
      </c>
      <c r="CF59" s="416"/>
      <c r="CG59" s="416"/>
      <c r="CH59" s="416"/>
      <c r="CI59" s="416"/>
      <c r="CJ59" s="416"/>
      <c r="CK59" s="416"/>
      <c r="CL59" s="416"/>
      <c r="CM59" s="416"/>
      <c r="CN59" s="416"/>
      <c r="CO59" s="416"/>
      <c r="CP59" s="416"/>
      <c r="CQ59" s="416"/>
      <c r="CR59" s="416"/>
      <c r="CS59" s="416"/>
      <c r="CT59" s="416"/>
      <c r="CU59" s="416"/>
      <c r="CV59" s="416"/>
      <c r="CW59" s="416"/>
      <c r="CX59" s="416"/>
      <c r="CY59" s="416"/>
    </row>
  </sheetData>
  <sheetProtection/>
  <mergeCells count="207">
    <mergeCell ref="CU16:DC16"/>
    <mergeCell ref="CE56:CQ56"/>
    <mergeCell ref="CR56:DD56"/>
    <mergeCell ref="CE55:CQ55"/>
    <mergeCell ref="CR55:DD55"/>
    <mergeCell ref="CE58:CY58"/>
    <mergeCell ref="CE50:CQ50"/>
    <mergeCell ref="CR50:DD50"/>
    <mergeCell ref="CR49:DD49"/>
    <mergeCell ref="CR53:DD54"/>
    <mergeCell ref="F59:AS59"/>
    <mergeCell ref="AU59:CC59"/>
    <mergeCell ref="CE59:CY59"/>
    <mergeCell ref="BF56:BQ56"/>
    <mergeCell ref="BR56:CD56"/>
    <mergeCell ref="F58:AS58"/>
    <mergeCell ref="AU58:CC58"/>
    <mergeCell ref="B56:AS56"/>
    <mergeCell ref="AT56:BE56"/>
    <mergeCell ref="AT53:BE54"/>
    <mergeCell ref="BF53:BQ54"/>
    <mergeCell ref="B55:AS55"/>
    <mergeCell ref="AT55:BE55"/>
    <mergeCell ref="BF55:BQ55"/>
    <mergeCell ref="BR55:CD55"/>
    <mergeCell ref="B54:AS54"/>
    <mergeCell ref="B51:AS51"/>
    <mergeCell ref="AT51:BE52"/>
    <mergeCell ref="BF51:BQ52"/>
    <mergeCell ref="B52:AS52"/>
    <mergeCell ref="B53:AS53"/>
    <mergeCell ref="CE49:CQ49"/>
    <mergeCell ref="BF50:BQ50"/>
    <mergeCell ref="BR50:CD50"/>
    <mergeCell ref="CE53:CQ54"/>
    <mergeCell ref="BR51:CD52"/>
    <mergeCell ref="CE51:CQ52"/>
    <mergeCell ref="CR51:DD52"/>
    <mergeCell ref="BR53:CD54"/>
    <mergeCell ref="B50:AS50"/>
    <mergeCell ref="AT50:BE50"/>
    <mergeCell ref="B48:AS48"/>
    <mergeCell ref="AT48:BE48"/>
    <mergeCell ref="BF48:BQ48"/>
    <mergeCell ref="BR48:CD48"/>
    <mergeCell ref="B49:AS49"/>
    <mergeCell ref="AT49:BE49"/>
    <mergeCell ref="BF49:BQ49"/>
    <mergeCell ref="BR49:CD49"/>
    <mergeCell ref="B47:AS47"/>
    <mergeCell ref="AT47:BE47"/>
    <mergeCell ref="BF47:BQ47"/>
    <mergeCell ref="BR47:CD47"/>
    <mergeCell ref="BF46:BQ46"/>
    <mergeCell ref="BR46:CD46"/>
    <mergeCell ref="B46:AS46"/>
    <mergeCell ref="AT46:BE46"/>
    <mergeCell ref="CE48:CQ48"/>
    <mergeCell ref="CR48:DD48"/>
    <mergeCell ref="CE47:CQ47"/>
    <mergeCell ref="CR47:DD47"/>
    <mergeCell ref="CE46:CQ46"/>
    <mergeCell ref="CR46:DD46"/>
    <mergeCell ref="B45:AS45"/>
    <mergeCell ref="AT45:BE45"/>
    <mergeCell ref="BF45:BQ45"/>
    <mergeCell ref="BR45:CD45"/>
    <mergeCell ref="CE45:CQ45"/>
    <mergeCell ref="CR45:DD45"/>
    <mergeCell ref="B44:AS44"/>
    <mergeCell ref="AT44:BE44"/>
    <mergeCell ref="BF44:BQ44"/>
    <mergeCell ref="BR44:CD44"/>
    <mergeCell ref="B43:AS43"/>
    <mergeCell ref="AT43:BE43"/>
    <mergeCell ref="BF43:BQ43"/>
    <mergeCell ref="BR43:CD43"/>
    <mergeCell ref="CE41:CQ41"/>
    <mergeCell ref="CR41:DD41"/>
    <mergeCell ref="BF42:BQ42"/>
    <mergeCell ref="BR42:CD42"/>
    <mergeCell ref="CE44:CQ44"/>
    <mergeCell ref="CR44:DD44"/>
    <mergeCell ref="CE43:CQ43"/>
    <mergeCell ref="CR43:DD43"/>
    <mergeCell ref="CE42:CQ42"/>
    <mergeCell ref="CR42:DD42"/>
    <mergeCell ref="B42:AS42"/>
    <mergeCell ref="AT42:BE42"/>
    <mergeCell ref="B39:AS39"/>
    <mergeCell ref="AT39:BE40"/>
    <mergeCell ref="BF39:BQ40"/>
    <mergeCell ref="BR39:CD40"/>
    <mergeCell ref="B41:AS41"/>
    <mergeCell ref="AT41:BE41"/>
    <mergeCell ref="BF41:BQ41"/>
    <mergeCell ref="BR41:CD41"/>
    <mergeCell ref="CE39:CQ40"/>
    <mergeCell ref="CR39:DD40"/>
    <mergeCell ref="B40:AS40"/>
    <mergeCell ref="B37:AS37"/>
    <mergeCell ref="AT37:BE38"/>
    <mergeCell ref="BF37:BQ38"/>
    <mergeCell ref="BR37:CD38"/>
    <mergeCell ref="CE37:CQ38"/>
    <mergeCell ref="CR37:DD38"/>
    <mergeCell ref="B38:AS38"/>
    <mergeCell ref="CE33:CQ33"/>
    <mergeCell ref="CR33:DD33"/>
    <mergeCell ref="B36:AS36"/>
    <mergeCell ref="B34:AS34"/>
    <mergeCell ref="AT34:BE34"/>
    <mergeCell ref="BF34:BQ34"/>
    <mergeCell ref="B35:AS35"/>
    <mergeCell ref="AT35:BE36"/>
    <mergeCell ref="BF35:BQ36"/>
    <mergeCell ref="B33:AS33"/>
    <mergeCell ref="CE32:CQ32"/>
    <mergeCell ref="CR32:DD32"/>
    <mergeCell ref="BF33:BQ33"/>
    <mergeCell ref="BR33:CD33"/>
    <mergeCell ref="CE35:CQ36"/>
    <mergeCell ref="CR35:DD36"/>
    <mergeCell ref="BR34:CD34"/>
    <mergeCell ref="CE34:CQ34"/>
    <mergeCell ref="CR34:DD34"/>
    <mergeCell ref="BR35:CD36"/>
    <mergeCell ref="AT33:BE33"/>
    <mergeCell ref="B31:AS31"/>
    <mergeCell ref="AT31:BE31"/>
    <mergeCell ref="BF31:BQ31"/>
    <mergeCell ref="BR31:CD31"/>
    <mergeCell ref="B32:AS32"/>
    <mergeCell ref="AT32:BE32"/>
    <mergeCell ref="BF32:BQ32"/>
    <mergeCell ref="BR32:CD32"/>
    <mergeCell ref="B30:AS30"/>
    <mergeCell ref="AT30:BE30"/>
    <mergeCell ref="BF30:BQ30"/>
    <mergeCell ref="BR30:CD30"/>
    <mergeCell ref="BF29:BQ29"/>
    <mergeCell ref="BR29:CD29"/>
    <mergeCell ref="B29:AS29"/>
    <mergeCell ref="AT29:BE29"/>
    <mergeCell ref="CE28:CQ28"/>
    <mergeCell ref="CR28:DD28"/>
    <mergeCell ref="CE31:CQ31"/>
    <mergeCell ref="CR31:DD31"/>
    <mergeCell ref="CE30:CQ30"/>
    <mergeCell ref="CR30:DD30"/>
    <mergeCell ref="CE29:CQ29"/>
    <mergeCell ref="CR29:DD29"/>
    <mergeCell ref="B27:AS27"/>
    <mergeCell ref="AT27:BE27"/>
    <mergeCell ref="B28:AS28"/>
    <mergeCell ref="AT28:BE28"/>
    <mergeCell ref="BF28:BQ28"/>
    <mergeCell ref="BR28:CD28"/>
    <mergeCell ref="B25:AS25"/>
    <mergeCell ref="AT25:BE26"/>
    <mergeCell ref="BF25:BQ26"/>
    <mergeCell ref="BR25:CD26"/>
    <mergeCell ref="CE25:CQ26"/>
    <mergeCell ref="CR25:DD26"/>
    <mergeCell ref="B26:AS26"/>
    <mergeCell ref="CR22:DD22"/>
    <mergeCell ref="B23:AS23"/>
    <mergeCell ref="AT23:BE24"/>
    <mergeCell ref="BF23:BQ24"/>
    <mergeCell ref="BR23:CD24"/>
    <mergeCell ref="CE27:CQ27"/>
    <mergeCell ref="BF27:BQ27"/>
    <mergeCell ref="BR27:CD27"/>
    <mergeCell ref="CE23:CQ24"/>
    <mergeCell ref="CR27:DD27"/>
    <mergeCell ref="B21:AS21"/>
    <mergeCell ref="AT21:BE21"/>
    <mergeCell ref="BF21:BQ21"/>
    <mergeCell ref="CR23:DD24"/>
    <mergeCell ref="B24:AS24"/>
    <mergeCell ref="B22:AS22"/>
    <mergeCell ref="AT22:BE22"/>
    <mergeCell ref="BF22:BQ22"/>
    <mergeCell ref="BR22:CD22"/>
    <mergeCell ref="CE22:CQ22"/>
    <mergeCell ref="A20:AS20"/>
    <mergeCell ref="AT20:BE20"/>
    <mergeCell ref="BF20:BQ20"/>
    <mergeCell ref="BR20:CD20"/>
    <mergeCell ref="CE20:CQ20"/>
    <mergeCell ref="CR20:DD20"/>
    <mergeCell ref="CE21:CQ21"/>
    <mergeCell ref="BR21:CD21"/>
    <mergeCell ref="CR18:DD19"/>
    <mergeCell ref="AT19:BE19"/>
    <mergeCell ref="BF19:BQ19"/>
    <mergeCell ref="CR21:DD21"/>
    <mergeCell ref="A18:AS19"/>
    <mergeCell ref="A8:DD8"/>
    <mergeCell ref="A9:DD9"/>
    <mergeCell ref="A10:DD10"/>
    <mergeCell ref="A14:DD14"/>
    <mergeCell ref="K15:CT15"/>
    <mergeCell ref="K16:CT16"/>
    <mergeCell ref="AT18:BQ18"/>
    <mergeCell ref="BR18:CD19"/>
    <mergeCell ref="CE18:CQ19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scale="98" r:id="rId1"/>
  <headerFooter alignWithMargins="0">
    <oddHeader>&amp;R&amp;"Times New Roman,обычный"&amp;7Подготовлено с использованием системы &amp;"Times New Roman,полужирный"КонсультантПлюс</oddHeader>
    <oddFooter>&amp;R&amp;8&amp;P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FA35"/>
  <sheetViews>
    <sheetView view="pageBreakPreview" zoomScaleSheetLayoutView="100" zoomScalePageLayoutView="0" workbookViewId="0" topLeftCell="A1">
      <pane ySplit="9" topLeftCell="A28" activePane="bottomLeft" state="frozen"/>
      <selection pane="topLeft" activeCell="FS12" sqref="FS12"/>
      <selection pane="bottomLeft" activeCell="BR7" sqref="BR7:CD8"/>
    </sheetView>
  </sheetViews>
  <sheetFormatPr defaultColWidth="0.875" defaultRowHeight="12.75"/>
  <cols>
    <col min="1" max="108" width="0.875" style="35" customWidth="1"/>
    <col min="109" max="109" width="12.875" style="126" customWidth="1"/>
    <col min="110" max="110" width="14.00390625" style="35" customWidth="1"/>
    <col min="111" max="111" width="16.625" style="35" hidden="1" customWidth="1"/>
    <col min="112" max="112" width="6.125" style="33" hidden="1" customWidth="1"/>
    <col min="113" max="113" width="0.74609375" style="35" hidden="1" customWidth="1"/>
    <col min="114" max="155" width="0" style="35" hidden="1" customWidth="1"/>
    <col min="156" max="156" width="6.125" style="35" hidden="1" customWidth="1"/>
    <col min="157" max="168" width="0" style="35" hidden="1" customWidth="1"/>
    <col min="169" max="16384" width="0.875" style="35" customWidth="1"/>
  </cols>
  <sheetData>
    <row r="1" spans="108:157" ht="19.5" thickBot="1">
      <c r="DD1" s="114"/>
      <c r="DE1" s="115"/>
      <c r="DF1" s="116"/>
      <c r="DH1" s="117" t="s">
        <v>0</v>
      </c>
      <c r="DS1" s="118" t="s">
        <v>120</v>
      </c>
      <c r="DT1" s="119"/>
      <c r="DU1" s="119"/>
      <c r="DV1" s="119"/>
      <c r="DW1" s="119"/>
      <c r="DX1" s="119"/>
      <c r="DY1" s="119"/>
      <c r="DZ1" s="119"/>
      <c r="EA1" s="119"/>
      <c r="EB1" s="119"/>
      <c r="EC1" s="119"/>
      <c r="ED1" s="119"/>
      <c r="EE1" s="119"/>
      <c r="EF1" s="119"/>
      <c r="EG1" s="119"/>
      <c r="EH1" s="119"/>
      <c r="EI1" s="119"/>
      <c r="EJ1" s="119"/>
      <c r="EK1" s="119"/>
      <c r="EL1" s="119"/>
      <c r="EM1" s="119"/>
      <c r="EN1" s="119"/>
      <c r="EO1" s="119"/>
      <c r="EP1" s="119"/>
      <c r="EQ1" s="119"/>
      <c r="ER1" s="119"/>
      <c r="ES1" s="119"/>
      <c r="ET1" s="119"/>
      <c r="EU1" s="119"/>
      <c r="EV1" s="119"/>
      <c r="EW1" s="119"/>
      <c r="EX1" s="119"/>
      <c r="EY1" s="119"/>
      <c r="EZ1" s="119"/>
      <c r="FA1" s="119"/>
    </row>
    <row r="2" spans="109:157" ht="17.25" customHeight="1" thickTop="1">
      <c r="DE2" s="120"/>
      <c r="DF2" s="121"/>
      <c r="DS2" s="122" t="s">
        <v>108</v>
      </c>
      <c r="DT2" s="123"/>
      <c r="DU2" s="123"/>
      <c r="DV2" s="123"/>
      <c r="DW2" s="123"/>
      <c r="DX2" s="123"/>
      <c r="DY2" s="123"/>
      <c r="DZ2" s="123"/>
      <c r="EA2" s="123"/>
      <c r="EB2" s="123"/>
      <c r="EC2" s="123"/>
      <c r="ED2" s="123"/>
      <c r="EE2" s="123"/>
      <c r="EF2" s="123"/>
      <c r="EG2" s="123"/>
      <c r="EH2" s="123"/>
      <c r="EI2" s="123"/>
      <c r="EJ2" s="123"/>
      <c r="EK2" s="123"/>
      <c r="EL2" s="123"/>
      <c r="EM2" s="123"/>
      <c r="EN2" s="123"/>
      <c r="EO2" s="123"/>
      <c r="EP2" s="123"/>
      <c r="EQ2" s="123"/>
      <c r="ER2" s="123"/>
      <c r="ES2" s="123"/>
      <c r="ET2" s="123"/>
      <c r="EU2" s="123"/>
      <c r="EV2" s="123"/>
      <c r="EW2" s="124"/>
      <c r="EX2" s="124"/>
      <c r="EY2" s="124"/>
      <c r="EZ2" s="124"/>
      <c r="FA2" s="125"/>
    </row>
    <row r="3" spans="1:157" ht="19.5">
      <c r="A3" s="415" t="s">
        <v>69</v>
      </c>
      <c r="B3" s="415"/>
      <c r="C3" s="415"/>
      <c r="D3" s="415"/>
      <c r="E3" s="415"/>
      <c r="F3" s="415"/>
      <c r="G3" s="415"/>
      <c r="H3" s="415"/>
      <c r="I3" s="415"/>
      <c r="J3" s="415"/>
      <c r="K3" s="415"/>
      <c r="L3" s="415"/>
      <c r="M3" s="415"/>
      <c r="N3" s="415"/>
      <c r="O3" s="415"/>
      <c r="P3" s="415"/>
      <c r="Q3" s="415"/>
      <c r="R3" s="415"/>
      <c r="S3" s="415"/>
      <c r="T3" s="415"/>
      <c r="U3" s="415"/>
      <c r="V3" s="415"/>
      <c r="W3" s="415"/>
      <c r="X3" s="415"/>
      <c r="Y3" s="415"/>
      <c r="Z3" s="415"/>
      <c r="AA3" s="415"/>
      <c r="AB3" s="415"/>
      <c r="AC3" s="415"/>
      <c r="AD3" s="415"/>
      <c r="AE3" s="415"/>
      <c r="AF3" s="415"/>
      <c r="AG3" s="415"/>
      <c r="AH3" s="415"/>
      <c r="AI3" s="415"/>
      <c r="AJ3" s="415"/>
      <c r="AK3" s="415"/>
      <c r="AL3" s="415"/>
      <c r="AM3" s="415"/>
      <c r="AN3" s="415"/>
      <c r="AO3" s="415"/>
      <c r="AP3" s="415"/>
      <c r="AQ3" s="415"/>
      <c r="AR3" s="415"/>
      <c r="AS3" s="415"/>
      <c r="AT3" s="415"/>
      <c r="AU3" s="415"/>
      <c r="AV3" s="415"/>
      <c r="AW3" s="415"/>
      <c r="AX3" s="415"/>
      <c r="AY3" s="415"/>
      <c r="AZ3" s="415"/>
      <c r="BA3" s="415"/>
      <c r="BB3" s="415"/>
      <c r="BC3" s="415"/>
      <c r="BD3" s="415"/>
      <c r="BE3" s="415"/>
      <c r="BF3" s="415"/>
      <c r="BG3" s="415"/>
      <c r="BH3" s="415"/>
      <c r="BI3" s="415"/>
      <c r="BJ3" s="415"/>
      <c r="BK3" s="415"/>
      <c r="BL3" s="415"/>
      <c r="BM3" s="415"/>
      <c r="BN3" s="415"/>
      <c r="BO3" s="415"/>
      <c r="BP3" s="415"/>
      <c r="BQ3" s="415"/>
      <c r="BR3" s="415"/>
      <c r="BS3" s="415"/>
      <c r="BT3" s="415"/>
      <c r="BU3" s="415"/>
      <c r="BV3" s="415"/>
      <c r="BW3" s="415"/>
      <c r="BX3" s="415"/>
      <c r="BY3" s="415"/>
      <c r="BZ3" s="415"/>
      <c r="CA3" s="415"/>
      <c r="CB3" s="415"/>
      <c r="CC3" s="415"/>
      <c r="CD3" s="415"/>
      <c r="CE3" s="415"/>
      <c r="CF3" s="415"/>
      <c r="CG3" s="415"/>
      <c r="CH3" s="415"/>
      <c r="CI3" s="415"/>
      <c r="CJ3" s="415"/>
      <c r="CK3" s="415"/>
      <c r="CL3" s="415"/>
      <c r="CM3" s="415"/>
      <c r="CN3" s="415"/>
      <c r="CO3" s="415"/>
      <c r="CP3" s="415"/>
      <c r="CQ3" s="415"/>
      <c r="CR3" s="415"/>
      <c r="CS3" s="415"/>
      <c r="CT3" s="415"/>
      <c r="CU3" s="415"/>
      <c r="CV3" s="415"/>
      <c r="CW3" s="415"/>
      <c r="CX3" s="415"/>
      <c r="CY3" s="415"/>
      <c r="CZ3" s="415"/>
      <c r="DA3" s="415"/>
      <c r="DB3" s="415"/>
      <c r="DC3" s="415"/>
      <c r="DD3" s="415"/>
      <c r="DS3" s="127" t="s">
        <v>121</v>
      </c>
      <c r="DT3" s="128"/>
      <c r="DU3" s="128"/>
      <c r="DV3" s="128"/>
      <c r="DW3" s="128"/>
      <c r="DX3" s="128"/>
      <c r="DY3" s="128"/>
      <c r="DZ3" s="128"/>
      <c r="EA3" s="128"/>
      <c r="EB3" s="128"/>
      <c r="EC3" s="128"/>
      <c r="ED3" s="128"/>
      <c r="EE3" s="128"/>
      <c r="EF3" s="128"/>
      <c r="EG3" s="128"/>
      <c r="EH3" s="128"/>
      <c r="EI3" s="128"/>
      <c r="EJ3" s="128"/>
      <c r="EK3" s="128"/>
      <c r="EL3" s="128"/>
      <c r="EM3" s="128"/>
      <c r="EN3" s="128"/>
      <c r="EO3" s="128"/>
      <c r="EP3" s="128"/>
      <c r="EQ3" s="128"/>
      <c r="ER3" s="128"/>
      <c r="ES3" s="128"/>
      <c r="ET3" s="128"/>
      <c r="EU3" s="128"/>
      <c r="EV3" s="128"/>
      <c r="EW3" s="128"/>
      <c r="EX3" s="128"/>
      <c r="EY3" s="128"/>
      <c r="EZ3" s="128"/>
      <c r="FA3" s="129"/>
    </row>
    <row r="4" spans="11:157" ht="16.5" customHeight="1">
      <c r="K4" s="311" t="str">
        <f>'Ф.2.1.'!K15</f>
        <v>ООО "Долина-Центр-С"</v>
      </c>
      <c r="L4" s="311"/>
      <c r="M4" s="311"/>
      <c r="N4" s="311"/>
      <c r="O4" s="311"/>
      <c r="P4" s="311"/>
      <c r="Q4" s="311"/>
      <c r="R4" s="311"/>
      <c r="S4" s="311"/>
      <c r="T4" s="311"/>
      <c r="U4" s="311"/>
      <c r="V4" s="311"/>
      <c r="W4" s="311"/>
      <c r="X4" s="311"/>
      <c r="Y4" s="311"/>
      <c r="Z4" s="311"/>
      <c r="AA4" s="311"/>
      <c r="AB4" s="311"/>
      <c r="AC4" s="311"/>
      <c r="AD4" s="311"/>
      <c r="AE4" s="311"/>
      <c r="AF4" s="311"/>
      <c r="AG4" s="311"/>
      <c r="AH4" s="311"/>
      <c r="AI4" s="311"/>
      <c r="AJ4" s="311"/>
      <c r="AK4" s="311"/>
      <c r="AL4" s="311"/>
      <c r="AM4" s="311"/>
      <c r="AN4" s="311"/>
      <c r="AO4" s="311"/>
      <c r="AP4" s="311"/>
      <c r="AQ4" s="311"/>
      <c r="AR4" s="311"/>
      <c r="AS4" s="311"/>
      <c r="AT4" s="311"/>
      <c r="AU4" s="311"/>
      <c r="AV4" s="311"/>
      <c r="AW4" s="311"/>
      <c r="AX4" s="311"/>
      <c r="AY4" s="311"/>
      <c r="AZ4" s="311"/>
      <c r="BA4" s="311"/>
      <c r="BB4" s="311"/>
      <c r="BC4" s="311"/>
      <c r="BD4" s="311"/>
      <c r="BE4" s="311"/>
      <c r="BF4" s="311"/>
      <c r="BG4" s="311"/>
      <c r="BH4" s="311"/>
      <c r="BI4" s="311"/>
      <c r="BJ4" s="311"/>
      <c r="BK4" s="311"/>
      <c r="BL4" s="311"/>
      <c r="BM4" s="311"/>
      <c r="BN4" s="311"/>
      <c r="BO4" s="311"/>
      <c r="BP4" s="311"/>
      <c r="BQ4" s="311"/>
      <c r="BR4" s="311"/>
      <c r="BS4" s="311"/>
      <c r="BT4" s="311"/>
      <c r="BU4" s="311"/>
      <c r="BV4" s="311"/>
      <c r="BW4" s="311"/>
      <c r="BX4" s="311"/>
      <c r="BY4" s="311"/>
      <c r="BZ4" s="311"/>
      <c r="CA4" s="311"/>
      <c r="CB4" s="311"/>
      <c r="CC4" s="311"/>
      <c r="CD4" s="311"/>
      <c r="CE4" s="311"/>
      <c r="CF4" s="311"/>
      <c r="CG4" s="311"/>
      <c r="CH4" s="311"/>
      <c r="CI4" s="311"/>
      <c r="CJ4" s="311"/>
      <c r="CK4" s="311"/>
      <c r="CL4" s="311"/>
      <c r="CM4" s="311"/>
      <c r="CN4" s="311"/>
      <c r="CO4" s="311"/>
      <c r="CP4" s="311"/>
      <c r="CQ4" s="311"/>
      <c r="CR4" s="311"/>
      <c r="CS4" s="311"/>
      <c r="CT4" s="311"/>
      <c r="DS4" s="127" t="s">
        <v>110</v>
      </c>
      <c r="DT4" s="128"/>
      <c r="DU4" s="128"/>
      <c r="DV4" s="128"/>
      <c r="DW4" s="128"/>
      <c r="DX4" s="128"/>
      <c r="DY4" s="128"/>
      <c r="DZ4" s="128"/>
      <c r="EA4" s="128"/>
      <c r="EB4" s="128"/>
      <c r="EC4" s="128"/>
      <c r="ED4" s="128"/>
      <c r="EE4" s="128"/>
      <c r="EF4" s="128"/>
      <c r="EG4" s="128"/>
      <c r="EH4" s="128"/>
      <c r="EI4" s="128"/>
      <c r="EJ4" s="128"/>
      <c r="EK4" s="128"/>
      <c r="EL4" s="128"/>
      <c r="EM4" s="128"/>
      <c r="EN4" s="128"/>
      <c r="EO4" s="128"/>
      <c r="EP4" s="128"/>
      <c r="EQ4" s="128"/>
      <c r="ER4" s="128"/>
      <c r="ES4" s="128"/>
      <c r="ET4" s="128"/>
      <c r="EU4" s="128"/>
      <c r="EV4" s="128"/>
      <c r="EW4" s="128"/>
      <c r="EX4" s="128"/>
      <c r="EY4" s="128"/>
      <c r="EZ4" s="128"/>
      <c r="FA4" s="129"/>
    </row>
    <row r="5" spans="11:157" s="36" customFormat="1" ht="13.5" customHeight="1">
      <c r="K5" s="416" t="s">
        <v>37</v>
      </c>
      <c r="L5" s="416"/>
      <c r="M5" s="416"/>
      <c r="N5" s="416"/>
      <c r="O5" s="416"/>
      <c r="P5" s="416"/>
      <c r="Q5" s="416"/>
      <c r="R5" s="416"/>
      <c r="S5" s="416"/>
      <c r="T5" s="416"/>
      <c r="U5" s="416"/>
      <c r="V5" s="416"/>
      <c r="W5" s="416"/>
      <c r="X5" s="416"/>
      <c r="Y5" s="416"/>
      <c r="Z5" s="416"/>
      <c r="AA5" s="416"/>
      <c r="AB5" s="416"/>
      <c r="AC5" s="416"/>
      <c r="AD5" s="416"/>
      <c r="AE5" s="416"/>
      <c r="AF5" s="416"/>
      <c r="AG5" s="416"/>
      <c r="AH5" s="416"/>
      <c r="AI5" s="416"/>
      <c r="AJ5" s="416"/>
      <c r="AK5" s="416"/>
      <c r="AL5" s="416"/>
      <c r="AM5" s="416"/>
      <c r="AN5" s="416"/>
      <c r="AO5" s="416"/>
      <c r="AP5" s="416"/>
      <c r="AQ5" s="416"/>
      <c r="AR5" s="416"/>
      <c r="AS5" s="416"/>
      <c r="AT5" s="416"/>
      <c r="AU5" s="416"/>
      <c r="AV5" s="416"/>
      <c r="AW5" s="416"/>
      <c r="AX5" s="416"/>
      <c r="AY5" s="416"/>
      <c r="AZ5" s="416"/>
      <c r="BA5" s="416"/>
      <c r="BB5" s="416"/>
      <c r="BC5" s="416"/>
      <c r="BD5" s="416"/>
      <c r="BE5" s="416"/>
      <c r="BF5" s="416"/>
      <c r="BG5" s="416"/>
      <c r="BH5" s="416"/>
      <c r="BI5" s="416"/>
      <c r="BJ5" s="416"/>
      <c r="BK5" s="416"/>
      <c r="BL5" s="416"/>
      <c r="BM5" s="416"/>
      <c r="BN5" s="416"/>
      <c r="BO5" s="416"/>
      <c r="BP5" s="416"/>
      <c r="BQ5" s="416"/>
      <c r="BR5" s="416"/>
      <c r="BS5" s="416"/>
      <c r="BT5" s="416"/>
      <c r="BU5" s="416"/>
      <c r="BV5" s="416"/>
      <c r="BW5" s="416"/>
      <c r="BX5" s="416"/>
      <c r="BY5" s="416"/>
      <c r="BZ5" s="416"/>
      <c r="CA5" s="416"/>
      <c r="CB5" s="416"/>
      <c r="CC5" s="416"/>
      <c r="CD5" s="416"/>
      <c r="CE5" s="416"/>
      <c r="CF5" s="416"/>
      <c r="CG5" s="416"/>
      <c r="CH5" s="416"/>
      <c r="CI5" s="416"/>
      <c r="CJ5" s="416"/>
      <c r="CK5" s="416"/>
      <c r="CL5" s="416"/>
      <c r="CM5" s="416"/>
      <c r="CN5" s="416"/>
      <c r="CO5" s="416"/>
      <c r="CP5" s="416"/>
      <c r="CQ5" s="416"/>
      <c r="CR5" s="416"/>
      <c r="CS5" s="416"/>
      <c r="CT5" s="416"/>
      <c r="CU5" s="499" t="s">
        <v>371</v>
      </c>
      <c r="CV5" s="499"/>
      <c r="CW5" s="499"/>
      <c r="CX5" s="499"/>
      <c r="CY5" s="499"/>
      <c r="CZ5" s="499"/>
      <c r="DA5" s="499"/>
      <c r="DB5" s="499"/>
      <c r="DC5" s="499"/>
      <c r="DE5" s="131"/>
      <c r="DH5" s="34"/>
      <c r="DS5" s="127" t="s">
        <v>122</v>
      </c>
      <c r="DT5" s="128"/>
      <c r="DU5" s="128"/>
      <c r="DV5" s="128"/>
      <c r="DW5" s="128"/>
      <c r="DX5" s="128"/>
      <c r="DY5" s="128"/>
      <c r="DZ5" s="128"/>
      <c r="EA5" s="128"/>
      <c r="EB5" s="128"/>
      <c r="EC5" s="128"/>
      <c r="ED5" s="128"/>
      <c r="EE5" s="128"/>
      <c r="EF5" s="128"/>
      <c r="EG5" s="128"/>
      <c r="EH5" s="128"/>
      <c r="EI5" s="128"/>
      <c r="EJ5" s="128"/>
      <c r="EK5" s="128"/>
      <c r="EL5" s="128"/>
      <c r="EM5" s="128"/>
      <c r="EN5" s="128"/>
      <c r="EO5" s="128"/>
      <c r="EP5" s="128"/>
      <c r="EQ5" s="128"/>
      <c r="ER5" s="128"/>
      <c r="ES5" s="128"/>
      <c r="ET5" s="128"/>
      <c r="EU5" s="128"/>
      <c r="EV5" s="128"/>
      <c r="EW5" s="128"/>
      <c r="EX5" s="128"/>
      <c r="EY5" s="128"/>
      <c r="EZ5" s="128"/>
      <c r="FA5" s="129"/>
    </row>
    <row r="6" spans="123:157" ht="3.75" customHeight="1">
      <c r="DS6" s="127" t="s">
        <v>112</v>
      </c>
      <c r="DT6" s="128"/>
      <c r="DU6" s="128"/>
      <c r="DV6" s="128"/>
      <c r="DW6" s="128"/>
      <c r="DX6" s="128"/>
      <c r="DY6" s="128"/>
      <c r="DZ6" s="128"/>
      <c r="EA6" s="128"/>
      <c r="EB6" s="128"/>
      <c r="EC6" s="128"/>
      <c r="ED6" s="128"/>
      <c r="EE6" s="128"/>
      <c r="EF6" s="128"/>
      <c r="EG6" s="128"/>
      <c r="EH6" s="128"/>
      <c r="EI6" s="128"/>
      <c r="EJ6" s="128"/>
      <c r="EK6" s="128"/>
      <c r="EL6" s="128"/>
      <c r="EM6" s="128"/>
      <c r="EN6" s="128"/>
      <c r="EO6" s="128"/>
      <c r="EP6" s="128"/>
      <c r="EQ6" s="128"/>
      <c r="ER6" s="128"/>
      <c r="ES6" s="128"/>
      <c r="ET6" s="128"/>
      <c r="EU6" s="128"/>
      <c r="EV6" s="128"/>
      <c r="EW6" s="128"/>
      <c r="EX6" s="128"/>
      <c r="EY6" s="128"/>
      <c r="EZ6" s="128"/>
      <c r="FA6" s="129"/>
    </row>
    <row r="7" spans="1:157" s="133" customFormat="1" ht="18.75">
      <c r="A7" s="409" t="s">
        <v>70</v>
      </c>
      <c r="B7" s="410"/>
      <c r="C7" s="410"/>
      <c r="D7" s="410"/>
      <c r="E7" s="410"/>
      <c r="F7" s="410"/>
      <c r="G7" s="410"/>
      <c r="H7" s="410"/>
      <c r="I7" s="410"/>
      <c r="J7" s="410"/>
      <c r="K7" s="410"/>
      <c r="L7" s="410"/>
      <c r="M7" s="410"/>
      <c r="N7" s="410"/>
      <c r="O7" s="410"/>
      <c r="P7" s="410"/>
      <c r="Q7" s="410"/>
      <c r="R7" s="410"/>
      <c r="S7" s="410"/>
      <c r="T7" s="410"/>
      <c r="U7" s="410"/>
      <c r="V7" s="410"/>
      <c r="W7" s="410"/>
      <c r="X7" s="410"/>
      <c r="Y7" s="410"/>
      <c r="Z7" s="410"/>
      <c r="AA7" s="410"/>
      <c r="AB7" s="410"/>
      <c r="AC7" s="410"/>
      <c r="AD7" s="410"/>
      <c r="AE7" s="410"/>
      <c r="AF7" s="410"/>
      <c r="AG7" s="410"/>
      <c r="AH7" s="410"/>
      <c r="AI7" s="410"/>
      <c r="AJ7" s="410"/>
      <c r="AK7" s="410"/>
      <c r="AL7" s="410"/>
      <c r="AM7" s="410"/>
      <c r="AN7" s="410"/>
      <c r="AO7" s="410"/>
      <c r="AP7" s="410"/>
      <c r="AQ7" s="410"/>
      <c r="AR7" s="410"/>
      <c r="AS7" s="411"/>
      <c r="AT7" s="417" t="s">
        <v>21</v>
      </c>
      <c r="AU7" s="418"/>
      <c r="AV7" s="418"/>
      <c r="AW7" s="418"/>
      <c r="AX7" s="418"/>
      <c r="AY7" s="418"/>
      <c r="AZ7" s="418"/>
      <c r="BA7" s="418"/>
      <c r="BB7" s="418"/>
      <c r="BC7" s="418"/>
      <c r="BD7" s="418"/>
      <c r="BE7" s="418"/>
      <c r="BF7" s="418"/>
      <c r="BG7" s="418"/>
      <c r="BH7" s="418"/>
      <c r="BI7" s="418"/>
      <c r="BJ7" s="418"/>
      <c r="BK7" s="418"/>
      <c r="BL7" s="418"/>
      <c r="BM7" s="418"/>
      <c r="BN7" s="418"/>
      <c r="BO7" s="418"/>
      <c r="BP7" s="418"/>
      <c r="BQ7" s="419"/>
      <c r="BR7" s="409" t="s">
        <v>39</v>
      </c>
      <c r="BS7" s="410"/>
      <c r="BT7" s="410"/>
      <c r="BU7" s="410"/>
      <c r="BV7" s="410"/>
      <c r="BW7" s="410"/>
      <c r="BX7" s="410"/>
      <c r="BY7" s="410"/>
      <c r="BZ7" s="410"/>
      <c r="CA7" s="410"/>
      <c r="CB7" s="410"/>
      <c r="CC7" s="410"/>
      <c r="CD7" s="411"/>
      <c r="CE7" s="409" t="s">
        <v>40</v>
      </c>
      <c r="CF7" s="410"/>
      <c r="CG7" s="410"/>
      <c r="CH7" s="410"/>
      <c r="CI7" s="410"/>
      <c r="CJ7" s="410"/>
      <c r="CK7" s="410"/>
      <c r="CL7" s="410"/>
      <c r="CM7" s="410"/>
      <c r="CN7" s="410"/>
      <c r="CO7" s="410"/>
      <c r="CP7" s="410"/>
      <c r="CQ7" s="411"/>
      <c r="CR7" s="409" t="s">
        <v>41</v>
      </c>
      <c r="CS7" s="410"/>
      <c r="CT7" s="410"/>
      <c r="CU7" s="410"/>
      <c r="CV7" s="410"/>
      <c r="CW7" s="410"/>
      <c r="CX7" s="410"/>
      <c r="CY7" s="410"/>
      <c r="CZ7" s="410"/>
      <c r="DA7" s="410"/>
      <c r="DB7" s="410"/>
      <c r="DC7" s="410"/>
      <c r="DD7" s="411"/>
      <c r="DE7" s="132"/>
      <c r="DH7" s="134"/>
      <c r="DS7" s="127" t="s">
        <v>123</v>
      </c>
      <c r="DT7" s="128"/>
      <c r="DU7" s="128"/>
      <c r="DV7" s="128"/>
      <c r="DW7" s="128"/>
      <c r="DX7" s="128"/>
      <c r="DY7" s="128"/>
      <c r="DZ7" s="128"/>
      <c r="EA7" s="128"/>
      <c r="EB7" s="128"/>
      <c r="EC7" s="128"/>
      <c r="ED7" s="128"/>
      <c r="EE7" s="128"/>
      <c r="EF7" s="128"/>
      <c r="EG7" s="128"/>
      <c r="EH7" s="128"/>
      <c r="EI7" s="128"/>
      <c r="EJ7" s="128"/>
      <c r="EK7" s="128"/>
      <c r="EL7" s="128"/>
      <c r="EM7" s="128"/>
      <c r="EN7" s="128"/>
      <c r="EO7" s="128"/>
      <c r="EP7" s="128"/>
      <c r="EQ7" s="128"/>
      <c r="ER7" s="128"/>
      <c r="ES7" s="128"/>
      <c r="ET7" s="128"/>
      <c r="EU7" s="128"/>
      <c r="EV7" s="128"/>
      <c r="EW7" s="128"/>
      <c r="EX7" s="128"/>
      <c r="EY7" s="128"/>
      <c r="EZ7" s="128"/>
      <c r="FA7" s="129"/>
    </row>
    <row r="8" spans="1:157" s="133" customFormat="1" ht="45.75" customHeight="1" thickBot="1">
      <c r="A8" s="412"/>
      <c r="B8" s="413"/>
      <c r="C8" s="413"/>
      <c r="D8" s="413"/>
      <c r="E8" s="413"/>
      <c r="F8" s="413"/>
      <c r="G8" s="413"/>
      <c r="H8" s="413"/>
      <c r="I8" s="413"/>
      <c r="J8" s="413"/>
      <c r="K8" s="413"/>
      <c r="L8" s="413"/>
      <c r="M8" s="413"/>
      <c r="N8" s="413"/>
      <c r="O8" s="413"/>
      <c r="P8" s="413"/>
      <c r="Q8" s="413"/>
      <c r="R8" s="413"/>
      <c r="S8" s="413"/>
      <c r="T8" s="413"/>
      <c r="U8" s="413"/>
      <c r="V8" s="413"/>
      <c r="W8" s="413"/>
      <c r="X8" s="413"/>
      <c r="Y8" s="413"/>
      <c r="Z8" s="413"/>
      <c r="AA8" s="413"/>
      <c r="AB8" s="413"/>
      <c r="AC8" s="413"/>
      <c r="AD8" s="413"/>
      <c r="AE8" s="413"/>
      <c r="AF8" s="413"/>
      <c r="AG8" s="413"/>
      <c r="AH8" s="413"/>
      <c r="AI8" s="413"/>
      <c r="AJ8" s="413"/>
      <c r="AK8" s="413"/>
      <c r="AL8" s="413"/>
      <c r="AM8" s="413"/>
      <c r="AN8" s="413"/>
      <c r="AO8" s="413"/>
      <c r="AP8" s="413"/>
      <c r="AQ8" s="413"/>
      <c r="AR8" s="413"/>
      <c r="AS8" s="414"/>
      <c r="AT8" s="417" t="s">
        <v>42</v>
      </c>
      <c r="AU8" s="418"/>
      <c r="AV8" s="418"/>
      <c r="AW8" s="418"/>
      <c r="AX8" s="418"/>
      <c r="AY8" s="418"/>
      <c r="AZ8" s="418"/>
      <c r="BA8" s="418"/>
      <c r="BB8" s="418"/>
      <c r="BC8" s="418"/>
      <c r="BD8" s="418"/>
      <c r="BE8" s="419"/>
      <c r="BF8" s="417" t="s">
        <v>43</v>
      </c>
      <c r="BG8" s="418"/>
      <c r="BH8" s="418"/>
      <c r="BI8" s="418"/>
      <c r="BJ8" s="418"/>
      <c r="BK8" s="418"/>
      <c r="BL8" s="418"/>
      <c r="BM8" s="418"/>
      <c r="BN8" s="418"/>
      <c r="BO8" s="418"/>
      <c r="BP8" s="418"/>
      <c r="BQ8" s="419"/>
      <c r="BR8" s="412"/>
      <c r="BS8" s="413"/>
      <c r="BT8" s="413"/>
      <c r="BU8" s="413"/>
      <c r="BV8" s="413"/>
      <c r="BW8" s="413"/>
      <c r="BX8" s="413"/>
      <c r="BY8" s="413"/>
      <c r="BZ8" s="413"/>
      <c r="CA8" s="413"/>
      <c r="CB8" s="413"/>
      <c r="CC8" s="413"/>
      <c r="CD8" s="414"/>
      <c r="CE8" s="412"/>
      <c r="CF8" s="413"/>
      <c r="CG8" s="413"/>
      <c r="CH8" s="413"/>
      <c r="CI8" s="413"/>
      <c r="CJ8" s="413"/>
      <c r="CK8" s="413"/>
      <c r="CL8" s="413"/>
      <c r="CM8" s="413"/>
      <c r="CN8" s="413"/>
      <c r="CO8" s="413"/>
      <c r="CP8" s="413"/>
      <c r="CQ8" s="414"/>
      <c r="CR8" s="412"/>
      <c r="CS8" s="413"/>
      <c r="CT8" s="413"/>
      <c r="CU8" s="413"/>
      <c r="CV8" s="413"/>
      <c r="CW8" s="413"/>
      <c r="CX8" s="413"/>
      <c r="CY8" s="413"/>
      <c r="CZ8" s="413"/>
      <c r="DA8" s="413"/>
      <c r="DB8" s="413"/>
      <c r="DC8" s="413"/>
      <c r="DD8" s="414"/>
      <c r="DE8" s="132"/>
      <c r="DH8" s="134"/>
      <c r="DS8" s="135" t="s">
        <v>114</v>
      </c>
      <c r="DT8" s="136"/>
      <c r="DU8" s="136"/>
      <c r="DV8" s="136"/>
      <c r="DW8" s="136"/>
      <c r="DX8" s="136"/>
      <c r="DY8" s="136"/>
      <c r="DZ8" s="136"/>
      <c r="EA8" s="136"/>
      <c r="EB8" s="136"/>
      <c r="EC8" s="136"/>
      <c r="ED8" s="136"/>
      <c r="EE8" s="136"/>
      <c r="EF8" s="136"/>
      <c r="EG8" s="136"/>
      <c r="EH8" s="136"/>
      <c r="EI8" s="136"/>
      <c r="EJ8" s="136"/>
      <c r="EK8" s="136"/>
      <c r="EL8" s="136"/>
      <c r="EM8" s="136"/>
      <c r="EN8" s="136"/>
      <c r="EO8" s="136"/>
      <c r="EP8" s="136"/>
      <c r="EQ8" s="136"/>
      <c r="ER8" s="136"/>
      <c r="ES8" s="136"/>
      <c r="ET8" s="136"/>
      <c r="EU8" s="136"/>
      <c r="EV8" s="136"/>
      <c r="EW8" s="136"/>
      <c r="EX8" s="136"/>
      <c r="EY8" s="136"/>
      <c r="EZ8" s="136"/>
      <c r="FA8" s="137"/>
    </row>
    <row r="9" spans="1:112" s="138" customFormat="1" ht="19.5" thickTop="1">
      <c r="A9" s="426">
        <v>1</v>
      </c>
      <c r="B9" s="427"/>
      <c r="C9" s="427"/>
      <c r="D9" s="427"/>
      <c r="E9" s="427"/>
      <c r="F9" s="427"/>
      <c r="G9" s="427"/>
      <c r="H9" s="427"/>
      <c r="I9" s="427"/>
      <c r="J9" s="427"/>
      <c r="K9" s="427"/>
      <c r="L9" s="427"/>
      <c r="M9" s="427"/>
      <c r="N9" s="427"/>
      <c r="O9" s="427"/>
      <c r="P9" s="427"/>
      <c r="Q9" s="427"/>
      <c r="R9" s="427"/>
      <c r="S9" s="427"/>
      <c r="T9" s="427"/>
      <c r="U9" s="427"/>
      <c r="V9" s="427"/>
      <c r="W9" s="427"/>
      <c r="X9" s="427"/>
      <c r="Y9" s="427"/>
      <c r="Z9" s="427"/>
      <c r="AA9" s="427"/>
      <c r="AB9" s="427"/>
      <c r="AC9" s="427"/>
      <c r="AD9" s="427"/>
      <c r="AE9" s="427"/>
      <c r="AF9" s="427"/>
      <c r="AG9" s="427"/>
      <c r="AH9" s="427"/>
      <c r="AI9" s="427"/>
      <c r="AJ9" s="427"/>
      <c r="AK9" s="427"/>
      <c r="AL9" s="427"/>
      <c r="AM9" s="427"/>
      <c r="AN9" s="427"/>
      <c r="AO9" s="427"/>
      <c r="AP9" s="427"/>
      <c r="AQ9" s="427"/>
      <c r="AR9" s="427"/>
      <c r="AS9" s="428"/>
      <c r="AT9" s="426">
        <v>2</v>
      </c>
      <c r="AU9" s="427"/>
      <c r="AV9" s="427"/>
      <c r="AW9" s="427"/>
      <c r="AX9" s="427"/>
      <c r="AY9" s="427"/>
      <c r="AZ9" s="427"/>
      <c r="BA9" s="427"/>
      <c r="BB9" s="427"/>
      <c r="BC9" s="427"/>
      <c r="BD9" s="427"/>
      <c r="BE9" s="428"/>
      <c r="BF9" s="426">
        <v>3</v>
      </c>
      <c r="BG9" s="427"/>
      <c r="BH9" s="427"/>
      <c r="BI9" s="427"/>
      <c r="BJ9" s="427"/>
      <c r="BK9" s="427"/>
      <c r="BL9" s="427"/>
      <c r="BM9" s="427"/>
      <c r="BN9" s="427"/>
      <c r="BO9" s="427"/>
      <c r="BP9" s="427"/>
      <c r="BQ9" s="428"/>
      <c r="BR9" s="426">
        <v>4</v>
      </c>
      <c r="BS9" s="427"/>
      <c r="BT9" s="427"/>
      <c r="BU9" s="427"/>
      <c r="BV9" s="427"/>
      <c r="BW9" s="427"/>
      <c r="BX9" s="427"/>
      <c r="BY9" s="427"/>
      <c r="BZ9" s="427"/>
      <c r="CA9" s="427"/>
      <c r="CB9" s="427"/>
      <c r="CC9" s="427"/>
      <c r="CD9" s="428"/>
      <c r="CE9" s="426">
        <v>5</v>
      </c>
      <c r="CF9" s="427"/>
      <c r="CG9" s="427"/>
      <c r="CH9" s="427"/>
      <c r="CI9" s="427"/>
      <c r="CJ9" s="427"/>
      <c r="CK9" s="427"/>
      <c r="CL9" s="427"/>
      <c r="CM9" s="427"/>
      <c r="CN9" s="427"/>
      <c r="CO9" s="427"/>
      <c r="CP9" s="427"/>
      <c r="CQ9" s="428"/>
      <c r="CR9" s="426">
        <v>6</v>
      </c>
      <c r="CS9" s="427"/>
      <c r="CT9" s="427"/>
      <c r="CU9" s="427"/>
      <c r="CV9" s="427"/>
      <c r="CW9" s="427"/>
      <c r="CX9" s="427"/>
      <c r="CY9" s="427"/>
      <c r="CZ9" s="427"/>
      <c r="DA9" s="427"/>
      <c r="DB9" s="427"/>
      <c r="DC9" s="427"/>
      <c r="DD9" s="428"/>
      <c r="DE9" s="131"/>
      <c r="DH9" s="34"/>
    </row>
    <row r="10" spans="1:112" ht="43.5" customHeight="1">
      <c r="A10" s="139"/>
      <c r="B10" s="429" t="s">
        <v>124</v>
      </c>
      <c r="C10" s="429"/>
      <c r="D10" s="429"/>
      <c r="E10" s="429"/>
      <c r="F10" s="429"/>
      <c r="G10" s="429"/>
      <c r="H10" s="429"/>
      <c r="I10" s="429"/>
      <c r="J10" s="429"/>
      <c r="K10" s="429"/>
      <c r="L10" s="429"/>
      <c r="M10" s="429"/>
      <c r="N10" s="429"/>
      <c r="O10" s="429"/>
      <c r="P10" s="429"/>
      <c r="Q10" s="429"/>
      <c r="R10" s="429"/>
      <c r="S10" s="429"/>
      <c r="T10" s="429"/>
      <c r="U10" s="429"/>
      <c r="V10" s="429"/>
      <c r="W10" s="429"/>
      <c r="X10" s="429"/>
      <c r="Y10" s="429"/>
      <c r="Z10" s="429"/>
      <c r="AA10" s="429"/>
      <c r="AB10" s="429"/>
      <c r="AC10" s="429"/>
      <c r="AD10" s="429"/>
      <c r="AE10" s="429"/>
      <c r="AF10" s="429"/>
      <c r="AG10" s="429"/>
      <c r="AH10" s="429"/>
      <c r="AI10" s="429"/>
      <c r="AJ10" s="429"/>
      <c r="AK10" s="429"/>
      <c r="AL10" s="429"/>
      <c r="AM10" s="429"/>
      <c r="AN10" s="429"/>
      <c r="AO10" s="429"/>
      <c r="AP10" s="429"/>
      <c r="AQ10" s="429"/>
      <c r="AR10" s="429"/>
      <c r="AS10" s="430"/>
      <c r="AT10" s="420" t="s">
        <v>29</v>
      </c>
      <c r="AU10" s="421"/>
      <c r="AV10" s="421"/>
      <c r="AW10" s="421"/>
      <c r="AX10" s="421"/>
      <c r="AY10" s="421"/>
      <c r="AZ10" s="421"/>
      <c r="BA10" s="421"/>
      <c r="BB10" s="421"/>
      <c r="BC10" s="421"/>
      <c r="BD10" s="421"/>
      <c r="BE10" s="422"/>
      <c r="BF10" s="420" t="s">
        <v>29</v>
      </c>
      <c r="BG10" s="421"/>
      <c r="BH10" s="421"/>
      <c r="BI10" s="421"/>
      <c r="BJ10" s="421"/>
      <c r="BK10" s="421"/>
      <c r="BL10" s="421"/>
      <c r="BM10" s="421"/>
      <c r="BN10" s="421"/>
      <c r="BO10" s="421"/>
      <c r="BP10" s="421"/>
      <c r="BQ10" s="422"/>
      <c r="BR10" s="495" t="s">
        <v>29</v>
      </c>
      <c r="BS10" s="496"/>
      <c r="BT10" s="496"/>
      <c r="BU10" s="496"/>
      <c r="BV10" s="496"/>
      <c r="BW10" s="496"/>
      <c r="BX10" s="496"/>
      <c r="BY10" s="496"/>
      <c r="BZ10" s="496"/>
      <c r="CA10" s="496"/>
      <c r="CB10" s="496"/>
      <c r="CC10" s="496"/>
      <c r="CD10" s="497"/>
      <c r="CE10" s="420" t="s">
        <v>29</v>
      </c>
      <c r="CF10" s="421"/>
      <c r="CG10" s="421"/>
      <c r="CH10" s="421"/>
      <c r="CI10" s="421"/>
      <c r="CJ10" s="421"/>
      <c r="CK10" s="421"/>
      <c r="CL10" s="421"/>
      <c r="CM10" s="421"/>
      <c r="CN10" s="421"/>
      <c r="CO10" s="421"/>
      <c r="CP10" s="421"/>
      <c r="CQ10" s="422"/>
      <c r="CR10" s="420">
        <f>ROUND((CR12+CR14+CR18)/3,2)</f>
        <v>0.5</v>
      </c>
      <c r="CS10" s="421"/>
      <c r="CT10" s="421"/>
      <c r="CU10" s="421"/>
      <c r="CV10" s="421"/>
      <c r="CW10" s="421"/>
      <c r="CX10" s="421"/>
      <c r="CY10" s="421"/>
      <c r="CZ10" s="421"/>
      <c r="DA10" s="421"/>
      <c r="DB10" s="421"/>
      <c r="DC10" s="421"/>
      <c r="DD10" s="422"/>
      <c r="DH10" s="33">
        <v>1</v>
      </c>
    </row>
    <row r="11" spans="1:108" ht="18.75" customHeight="1">
      <c r="A11" s="139"/>
      <c r="B11" s="429" t="s">
        <v>56</v>
      </c>
      <c r="C11" s="429"/>
      <c r="D11" s="429"/>
      <c r="E11" s="429"/>
      <c r="F11" s="429"/>
      <c r="G11" s="429"/>
      <c r="H11" s="429"/>
      <c r="I11" s="429"/>
      <c r="J11" s="429"/>
      <c r="K11" s="429"/>
      <c r="L11" s="429"/>
      <c r="M11" s="429"/>
      <c r="N11" s="429"/>
      <c r="O11" s="429"/>
      <c r="P11" s="429"/>
      <c r="Q11" s="429"/>
      <c r="R11" s="429"/>
      <c r="S11" s="429"/>
      <c r="T11" s="429"/>
      <c r="U11" s="429"/>
      <c r="V11" s="429"/>
      <c r="W11" s="429"/>
      <c r="X11" s="429"/>
      <c r="Y11" s="429"/>
      <c r="Z11" s="429"/>
      <c r="AA11" s="429"/>
      <c r="AB11" s="429"/>
      <c r="AC11" s="429"/>
      <c r="AD11" s="429"/>
      <c r="AE11" s="429"/>
      <c r="AF11" s="429"/>
      <c r="AG11" s="429"/>
      <c r="AH11" s="429"/>
      <c r="AI11" s="429"/>
      <c r="AJ11" s="429"/>
      <c r="AK11" s="429"/>
      <c r="AL11" s="429"/>
      <c r="AM11" s="429"/>
      <c r="AN11" s="429"/>
      <c r="AO11" s="429"/>
      <c r="AP11" s="429"/>
      <c r="AQ11" s="429"/>
      <c r="AR11" s="429"/>
      <c r="AS11" s="430"/>
      <c r="AT11" s="511"/>
      <c r="AU11" s="511"/>
      <c r="AV11" s="511"/>
      <c r="AW11" s="511"/>
      <c r="AX11" s="511"/>
      <c r="AY11" s="511"/>
      <c r="AZ11" s="511"/>
      <c r="BA11" s="511"/>
      <c r="BB11" s="511"/>
      <c r="BC11" s="511"/>
      <c r="BD11" s="511"/>
      <c r="BE11" s="511"/>
      <c r="BF11" s="420"/>
      <c r="BG11" s="421"/>
      <c r="BH11" s="421"/>
      <c r="BI11" s="421"/>
      <c r="BJ11" s="421"/>
      <c r="BK11" s="421"/>
      <c r="BL11" s="421"/>
      <c r="BM11" s="421"/>
      <c r="BN11" s="421"/>
      <c r="BO11" s="421"/>
      <c r="BP11" s="421"/>
      <c r="BQ11" s="422"/>
      <c r="BR11" s="495"/>
      <c r="BS11" s="496"/>
      <c r="BT11" s="496"/>
      <c r="BU11" s="496"/>
      <c r="BV11" s="496"/>
      <c r="BW11" s="496"/>
      <c r="BX11" s="496"/>
      <c r="BY11" s="496"/>
      <c r="BZ11" s="496"/>
      <c r="CA11" s="496"/>
      <c r="CB11" s="496"/>
      <c r="CC11" s="496"/>
      <c r="CD11" s="497"/>
      <c r="CE11" s="420"/>
      <c r="CF11" s="421"/>
      <c r="CG11" s="421"/>
      <c r="CH11" s="421"/>
      <c r="CI11" s="421"/>
      <c r="CJ11" s="421"/>
      <c r="CK11" s="421"/>
      <c r="CL11" s="421"/>
      <c r="CM11" s="421"/>
      <c r="CN11" s="421"/>
      <c r="CO11" s="421"/>
      <c r="CP11" s="421"/>
      <c r="CQ11" s="422"/>
      <c r="CR11" s="420"/>
      <c r="CS11" s="421"/>
      <c r="CT11" s="421"/>
      <c r="CU11" s="421"/>
      <c r="CV11" s="421"/>
      <c r="CW11" s="421"/>
      <c r="CX11" s="421"/>
      <c r="CY11" s="421"/>
      <c r="CZ11" s="421"/>
      <c r="DA11" s="421"/>
      <c r="DB11" s="421"/>
      <c r="DC11" s="421"/>
      <c r="DD11" s="422"/>
    </row>
    <row r="12" spans="1:112" s="142" customFormat="1" ht="18.75" customHeight="1">
      <c r="A12" s="140"/>
      <c r="B12" s="439" t="s">
        <v>125</v>
      </c>
      <c r="C12" s="439"/>
      <c r="D12" s="439"/>
      <c r="E12" s="439"/>
      <c r="F12" s="439"/>
      <c r="G12" s="439"/>
      <c r="H12" s="439"/>
      <c r="I12" s="439"/>
      <c r="J12" s="439"/>
      <c r="K12" s="439"/>
      <c r="L12" s="439"/>
      <c r="M12" s="439"/>
      <c r="N12" s="439"/>
      <c r="O12" s="439"/>
      <c r="P12" s="439"/>
      <c r="Q12" s="439"/>
      <c r="R12" s="439"/>
      <c r="S12" s="439"/>
      <c r="T12" s="439"/>
      <c r="U12" s="439"/>
      <c r="V12" s="439"/>
      <c r="W12" s="439"/>
      <c r="X12" s="439"/>
      <c r="Y12" s="439"/>
      <c r="Z12" s="439"/>
      <c r="AA12" s="439"/>
      <c r="AB12" s="439"/>
      <c r="AC12" s="439"/>
      <c r="AD12" s="439"/>
      <c r="AE12" s="439"/>
      <c r="AF12" s="439"/>
      <c r="AG12" s="439"/>
      <c r="AH12" s="439"/>
      <c r="AI12" s="439"/>
      <c r="AJ12" s="439"/>
      <c r="AK12" s="439"/>
      <c r="AL12" s="439"/>
      <c r="AM12" s="439"/>
      <c r="AN12" s="439"/>
      <c r="AO12" s="439"/>
      <c r="AP12" s="439"/>
      <c r="AQ12" s="439"/>
      <c r="AR12" s="439"/>
      <c r="AS12" s="440"/>
      <c r="AT12" s="511">
        <v>30</v>
      </c>
      <c r="AU12" s="511"/>
      <c r="AV12" s="511"/>
      <c r="AW12" s="511"/>
      <c r="AX12" s="511"/>
      <c r="AY12" s="511"/>
      <c r="AZ12" s="511"/>
      <c r="BA12" s="511"/>
      <c r="BB12" s="511"/>
      <c r="BC12" s="511"/>
      <c r="BD12" s="511"/>
      <c r="BE12" s="511"/>
      <c r="BF12" s="431">
        <v>30</v>
      </c>
      <c r="BG12" s="432"/>
      <c r="BH12" s="432"/>
      <c r="BI12" s="432"/>
      <c r="BJ12" s="432"/>
      <c r="BK12" s="432"/>
      <c r="BL12" s="432"/>
      <c r="BM12" s="432"/>
      <c r="BN12" s="432"/>
      <c r="BO12" s="432"/>
      <c r="BP12" s="432"/>
      <c r="BQ12" s="433"/>
      <c r="BR12" s="471">
        <v>100</v>
      </c>
      <c r="BS12" s="503"/>
      <c r="BT12" s="503"/>
      <c r="BU12" s="503"/>
      <c r="BV12" s="503"/>
      <c r="BW12" s="503"/>
      <c r="BX12" s="503"/>
      <c r="BY12" s="503"/>
      <c r="BZ12" s="503"/>
      <c r="CA12" s="503"/>
      <c r="CB12" s="503"/>
      <c r="CC12" s="503"/>
      <c r="CD12" s="504"/>
      <c r="CE12" s="431" t="s">
        <v>61</v>
      </c>
      <c r="CF12" s="432"/>
      <c r="CG12" s="432"/>
      <c r="CH12" s="432"/>
      <c r="CI12" s="432"/>
      <c r="CJ12" s="432"/>
      <c r="CK12" s="432"/>
      <c r="CL12" s="432"/>
      <c r="CM12" s="432"/>
      <c r="CN12" s="432"/>
      <c r="CO12" s="432"/>
      <c r="CP12" s="432"/>
      <c r="CQ12" s="433"/>
      <c r="CR12" s="431">
        <v>0.5</v>
      </c>
      <c r="CS12" s="432"/>
      <c r="CT12" s="432"/>
      <c r="CU12" s="432"/>
      <c r="CV12" s="432"/>
      <c r="CW12" s="432"/>
      <c r="CX12" s="432"/>
      <c r="CY12" s="432"/>
      <c r="CZ12" s="432"/>
      <c r="DA12" s="432"/>
      <c r="DB12" s="432"/>
      <c r="DC12" s="432"/>
      <c r="DD12" s="433"/>
      <c r="DE12" s="141"/>
      <c r="DH12" s="143"/>
    </row>
    <row r="13" spans="1:108" ht="73.5" customHeight="1">
      <c r="A13" s="144"/>
      <c r="B13" s="437" t="s">
        <v>71</v>
      </c>
      <c r="C13" s="437"/>
      <c r="D13" s="437"/>
      <c r="E13" s="437"/>
      <c r="F13" s="437"/>
      <c r="G13" s="437"/>
      <c r="H13" s="437"/>
      <c r="I13" s="437"/>
      <c r="J13" s="437"/>
      <c r="K13" s="437"/>
      <c r="L13" s="437"/>
      <c r="M13" s="437"/>
      <c r="N13" s="437"/>
      <c r="O13" s="437"/>
      <c r="P13" s="437"/>
      <c r="Q13" s="437"/>
      <c r="R13" s="437"/>
      <c r="S13" s="437"/>
      <c r="T13" s="437"/>
      <c r="U13" s="437"/>
      <c r="V13" s="437"/>
      <c r="W13" s="437"/>
      <c r="X13" s="437"/>
      <c r="Y13" s="437"/>
      <c r="Z13" s="437"/>
      <c r="AA13" s="437"/>
      <c r="AB13" s="437"/>
      <c r="AC13" s="437"/>
      <c r="AD13" s="437"/>
      <c r="AE13" s="437"/>
      <c r="AF13" s="437"/>
      <c r="AG13" s="437"/>
      <c r="AH13" s="437"/>
      <c r="AI13" s="437"/>
      <c r="AJ13" s="437"/>
      <c r="AK13" s="437"/>
      <c r="AL13" s="437"/>
      <c r="AM13" s="437"/>
      <c r="AN13" s="437"/>
      <c r="AO13" s="437"/>
      <c r="AP13" s="437"/>
      <c r="AQ13" s="437"/>
      <c r="AR13" s="437"/>
      <c r="AS13" s="438"/>
      <c r="AT13" s="511"/>
      <c r="AU13" s="511"/>
      <c r="AV13" s="511"/>
      <c r="AW13" s="511"/>
      <c r="AX13" s="511"/>
      <c r="AY13" s="511"/>
      <c r="AZ13" s="511"/>
      <c r="BA13" s="511"/>
      <c r="BB13" s="511"/>
      <c r="BC13" s="511"/>
      <c r="BD13" s="511"/>
      <c r="BE13" s="511"/>
      <c r="BF13" s="434"/>
      <c r="BG13" s="435"/>
      <c r="BH13" s="435"/>
      <c r="BI13" s="435"/>
      <c r="BJ13" s="435"/>
      <c r="BK13" s="435"/>
      <c r="BL13" s="435"/>
      <c r="BM13" s="435"/>
      <c r="BN13" s="435"/>
      <c r="BO13" s="435"/>
      <c r="BP13" s="435"/>
      <c r="BQ13" s="436"/>
      <c r="BR13" s="505"/>
      <c r="BS13" s="506"/>
      <c r="BT13" s="506"/>
      <c r="BU13" s="506"/>
      <c r="BV13" s="506"/>
      <c r="BW13" s="506"/>
      <c r="BX13" s="506"/>
      <c r="BY13" s="506"/>
      <c r="BZ13" s="506"/>
      <c r="CA13" s="506"/>
      <c r="CB13" s="506"/>
      <c r="CC13" s="506"/>
      <c r="CD13" s="507"/>
      <c r="CE13" s="434"/>
      <c r="CF13" s="435"/>
      <c r="CG13" s="435"/>
      <c r="CH13" s="435"/>
      <c r="CI13" s="435"/>
      <c r="CJ13" s="435"/>
      <c r="CK13" s="435"/>
      <c r="CL13" s="435"/>
      <c r="CM13" s="435"/>
      <c r="CN13" s="435"/>
      <c r="CO13" s="435"/>
      <c r="CP13" s="435"/>
      <c r="CQ13" s="436"/>
      <c r="CR13" s="434"/>
      <c r="CS13" s="435"/>
      <c r="CT13" s="435"/>
      <c r="CU13" s="435"/>
      <c r="CV13" s="435"/>
      <c r="CW13" s="435"/>
      <c r="CX13" s="435"/>
      <c r="CY13" s="435"/>
      <c r="CZ13" s="435"/>
      <c r="DA13" s="435"/>
      <c r="DB13" s="435"/>
      <c r="DC13" s="435"/>
      <c r="DD13" s="436"/>
    </row>
    <row r="14" spans="1:112" s="142" customFormat="1" ht="18.75" customHeight="1">
      <c r="A14" s="140"/>
      <c r="B14" s="439" t="s">
        <v>126</v>
      </c>
      <c r="C14" s="439"/>
      <c r="D14" s="439"/>
      <c r="E14" s="439"/>
      <c r="F14" s="439"/>
      <c r="G14" s="439"/>
      <c r="H14" s="439"/>
      <c r="I14" s="439"/>
      <c r="J14" s="439"/>
      <c r="K14" s="439"/>
      <c r="L14" s="439"/>
      <c r="M14" s="439"/>
      <c r="N14" s="439"/>
      <c r="O14" s="439"/>
      <c r="P14" s="439"/>
      <c r="Q14" s="439"/>
      <c r="R14" s="439"/>
      <c r="S14" s="439"/>
      <c r="T14" s="439"/>
      <c r="U14" s="439"/>
      <c r="V14" s="439"/>
      <c r="W14" s="439"/>
      <c r="X14" s="439"/>
      <c r="Y14" s="439"/>
      <c r="Z14" s="439"/>
      <c r="AA14" s="439"/>
      <c r="AB14" s="439"/>
      <c r="AC14" s="439"/>
      <c r="AD14" s="439"/>
      <c r="AE14" s="439"/>
      <c r="AF14" s="439"/>
      <c r="AG14" s="439"/>
      <c r="AH14" s="439"/>
      <c r="AI14" s="439"/>
      <c r="AJ14" s="439"/>
      <c r="AK14" s="439"/>
      <c r="AL14" s="439"/>
      <c r="AM14" s="439"/>
      <c r="AN14" s="439"/>
      <c r="AO14" s="439"/>
      <c r="AP14" s="439"/>
      <c r="AQ14" s="439"/>
      <c r="AR14" s="439"/>
      <c r="AS14" s="440"/>
      <c r="AT14" s="453" t="s">
        <v>29</v>
      </c>
      <c r="AU14" s="454"/>
      <c r="AV14" s="454"/>
      <c r="AW14" s="454"/>
      <c r="AX14" s="454"/>
      <c r="AY14" s="454"/>
      <c r="AZ14" s="454"/>
      <c r="BA14" s="454"/>
      <c r="BB14" s="454"/>
      <c r="BC14" s="454"/>
      <c r="BD14" s="454"/>
      <c r="BE14" s="455"/>
      <c r="BF14" s="453" t="s">
        <v>29</v>
      </c>
      <c r="BG14" s="454"/>
      <c r="BH14" s="454"/>
      <c r="BI14" s="454"/>
      <c r="BJ14" s="454"/>
      <c r="BK14" s="454"/>
      <c r="BL14" s="454"/>
      <c r="BM14" s="454"/>
      <c r="BN14" s="454"/>
      <c r="BO14" s="454"/>
      <c r="BP14" s="454"/>
      <c r="BQ14" s="455"/>
      <c r="BR14" s="471">
        <v>100</v>
      </c>
      <c r="BS14" s="517"/>
      <c r="BT14" s="517"/>
      <c r="BU14" s="517"/>
      <c r="BV14" s="517"/>
      <c r="BW14" s="517"/>
      <c r="BX14" s="517"/>
      <c r="BY14" s="517"/>
      <c r="BZ14" s="517"/>
      <c r="CA14" s="517"/>
      <c r="CB14" s="517"/>
      <c r="CC14" s="517"/>
      <c r="CD14" s="518"/>
      <c r="CE14" s="471" t="s">
        <v>61</v>
      </c>
      <c r="CF14" s="503"/>
      <c r="CG14" s="503"/>
      <c r="CH14" s="503"/>
      <c r="CI14" s="503"/>
      <c r="CJ14" s="503"/>
      <c r="CK14" s="503"/>
      <c r="CL14" s="503"/>
      <c r="CM14" s="503"/>
      <c r="CN14" s="503"/>
      <c r="CO14" s="503"/>
      <c r="CP14" s="503"/>
      <c r="CQ14" s="504"/>
      <c r="CR14" s="431">
        <v>0.5</v>
      </c>
      <c r="CS14" s="432"/>
      <c r="CT14" s="432"/>
      <c r="CU14" s="432"/>
      <c r="CV14" s="432"/>
      <c r="CW14" s="432"/>
      <c r="CX14" s="432"/>
      <c r="CY14" s="432"/>
      <c r="CZ14" s="432"/>
      <c r="DA14" s="432"/>
      <c r="DB14" s="432"/>
      <c r="DC14" s="432"/>
      <c r="DD14" s="433"/>
      <c r="DE14" s="141"/>
      <c r="DH14" s="143"/>
    </row>
    <row r="15" spans="1:108" ht="51" customHeight="1">
      <c r="A15" s="144"/>
      <c r="B15" s="437" t="s">
        <v>72</v>
      </c>
      <c r="C15" s="437"/>
      <c r="D15" s="437"/>
      <c r="E15" s="437"/>
      <c r="F15" s="437"/>
      <c r="G15" s="437"/>
      <c r="H15" s="437"/>
      <c r="I15" s="437"/>
      <c r="J15" s="437"/>
      <c r="K15" s="437"/>
      <c r="L15" s="437"/>
      <c r="M15" s="437"/>
      <c r="N15" s="437"/>
      <c r="O15" s="437"/>
      <c r="P15" s="437"/>
      <c r="Q15" s="437"/>
      <c r="R15" s="437"/>
      <c r="S15" s="437"/>
      <c r="T15" s="437"/>
      <c r="U15" s="437"/>
      <c r="V15" s="437"/>
      <c r="W15" s="437"/>
      <c r="X15" s="437"/>
      <c r="Y15" s="437"/>
      <c r="Z15" s="437"/>
      <c r="AA15" s="437"/>
      <c r="AB15" s="437"/>
      <c r="AC15" s="437"/>
      <c r="AD15" s="437"/>
      <c r="AE15" s="437"/>
      <c r="AF15" s="437"/>
      <c r="AG15" s="437"/>
      <c r="AH15" s="437"/>
      <c r="AI15" s="437"/>
      <c r="AJ15" s="437"/>
      <c r="AK15" s="437"/>
      <c r="AL15" s="437"/>
      <c r="AM15" s="437"/>
      <c r="AN15" s="437"/>
      <c r="AO15" s="437"/>
      <c r="AP15" s="437"/>
      <c r="AQ15" s="437"/>
      <c r="AR15" s="437"/>
      <c r="AS15" s="438"/>
      <c r="AT15" s="508"/>
      <c r="AU15" s="509"/>
      <c r="AV15" s="509"/>
      <c r="AW15" s="509"/>
      <c r="AX15" s="509"/>
      <c r="AY15" s="509"/>
      <c r="AZ15" s="509"/>
      <c r="BA15" s="509"/>
      <c r="BB15" s="509"/>
      <c r="BC15" s="509"/>
      <c r="BD15" s="509"/>
      <c r="BE15" s="510"/>
      <c r="BF15" s="508"/>
      <c r="BG15" s="509"/>
      <c r="BH15" s="509"/>
      <c r="BI15" s="509"/>
      <c r="BJ15" s="509"/>
      <c r="BK15" s="509"/>
      <c r="BL15" s="509"/>
      <c r="BM15" s="509"/>
      <c r="BN15" s="509"/>
      <c r="BO15" s="509"/>
      <c r="BP15" s="509"/>
      <c r="BQ15" s="510"/>
      <c r="BR15" s="519"/>
      <c r="BS15" s="520"/>
      <c r="BT15" s="520"/>
      <c r="BU15" s="520"/>
      <c r="BV15" s="520"/>
      <c r="BW15" s="520"/>
      <c r="BX15" s="520"/>
      <c r="BY15" s="520"/>
      <c r="BZ15" s="520"/>
      <c r="CA15" s="520"/>
      <c r="CB15" s="520"/>
      <c r="CC15" s="520"/>
      <c r="CD15" s="521"/>
      <c r="CE15" s="505"/>
      <c r="CF15" s="506"/>
      <c r="CG15" s="506"/>
      <c r="CH15" s="506"/>
      <c r="CI15" s="506"/>
      <c r="CJ15" s="506"/>
      <c r="CK15" s="506"/>
      <c r="CL15" s="506"/>
      <c r="CM15" s="506"/>
      <c r="CN15" s="506"/>
      <c r="CO15" s="506"/>
      <c r="CP15" s="506"/>
      <c r="CQ15" s="507"/>
      <c r="CR15" s="434"/>
      <c r="CS15" s="435"/>
      <c r="CT15" s="435"/>
      <c r="CU15" s="435"/>
      <c r="CV15" s="435"/>
      <c r="CW15" s="435"/>
      <c r="CX15" s="435"/>
      <c r="CY15" s="435"/>
      <c r="CZ15" s="435"/>
      <c r="DA15" s="435"/>
      <c r="DB15" s="435"/>
      <c r="DC15" s="435"/>
      <c r="DD15" s="436"/>
    </row>
    <row r="16" spans="1:108" ht="57.75" customHeight="1">
      <c r="A16" s="139"/>
      <c r="B16" s="429" t="s">
        <v>73</v>
      </c>
      <c r="C16" s="429"/>
      <c r="D16" s="429"/>
      <c r="E16" s="429"/>
      <c r="F16" s="429"/>
      <c r="G16" s="429"/>
      <c r="H16" s="429"/>
      <c r="I16" s="429"/>
      <c r="J16" s="429"/>
      <c r="K16" s="429"/>
      <c r="L16" s="429"/>
      <c r="M16" s="429"/>
      <c r="N16" s="429"/>
      <c r="O16" s="429"/>
      <c r="P16" s="429"/>
      <c r="Q16" s="429"/>
      <c r="R16" s="429"/>
      <c r="S16" s="429"/>
      <c r="T16" s="429"/>
      <c r="U16" s="429"/>
      <c r="V16" s="429"/>
      <c r="W16" s="429"/>
      <c r="X16" s="429"/>
      <c r="Y16" s="429"/>
      <c r="Z16" s="429"/>
      <c r="AA16" s="429"/>
      <c r="AB16" s="429"/>
      <c r="AC16" s="429"/>
      <c r="AD16" s="429"/>
      <c r="AE16" s="429"/>
      <c r="AF16" s="429"/>
      <c r="AG16" s="429"/>
      <c r="AH16" s="429"/>
      <c r="AI16" s="429"/>
      <c r="AJ16" s="429"/>
      <c r="AK16" s="429"/>
      <c r="AL16" s="429"/>
      <c r="AM16" s="429"/>
      <c r="AN16" s="429"/>
      <c r="AO16" s="429"/>
      <c r="AP16" s="429"/>
      <c r="AQ16" s="429"/>
      <c r="AR16" s="429"/>
      <c r="AS16" s="430"/>
      <c r="AT16" s="511">
        <v>15</v>
      </c>
      <c r="AU16" s="511"/>
      <c r="AV16" s="511"/>
      <c r="AW16" s="511"/>
      <c r="AX16" s="511"/>
      <c r="AY16" s="511"/>
      <c r="AZ16" s="511"/>
      <c r="BA16" s="511"/>
      <c r="BB16" s="511"/>
      <c r="BC16" s="511"/>
      <c r="BD16" s="511"/>
      <c r="BE16" s="511"/>
      <c r="BF16" s="420">
        <v>15</v>
      </c>
      <c r="BG16" s="421"/>
      <c r="BH16" s="421"/>
      <c r="BI16" s="421"/>
      <c r="BJ16" s="421"/>
      <c r="BK16" s="421"/>
      <c r="BL16" s="421"/>
      <c r="BM16" s="421"/>
      <c r="BN16" s="421"/>
      <c r="BO16" s="421"/>
      <c r="BP16" s="421"/>
      <c r="BQ16" s="422"/>
      <c r="BR16" s="512">
        <v>100</v>
      </c>
      <c r="BS16" s="515"/>
      <c r="BT16" s="515"/>
      <c r="BU16" s="515"/>
      <c r="BV16" s="515"/>
      <c r="BW16" s="515"/>
      <c r="BX16" s="515"/>
      <c r="BY16" s="515"/>
      <c r="BZ16" s="515"/>
      <c r="CA16" s="515"/>
      <c r="CB16" s="515"/>
      <c r="CC16" s="515"/>
      <c r="CD16" s="516"/>
      <c r="CE16" s="420" t="s">
        <v>29</v>
      </c>
      <c r="CF16" s="421"/>
      <c r="CG16" s="421"/>
      <c r="CH16" s="421"/>
      <c r="CI16" s="421"/>
      <c r="CJ16" s="421"/>
      <c r="CK16" s="421"/>
      <c r="CL16" s="421"/>
      <c r="CM16" s="421"/>
      <c r="CN16" s="421"/>
      <c r="CO16" s="421"/>
      <c r="CP16" s="421"/>
      <c r="CQ16" s="422"/>
      <c r="CR16" s="420" t="s">
        <v>29</v>
      </c>
      <c r="CS16" s="421"/>
      <c r="CT16" s="421"/>
      <c r="CU16" s="421"/>
      <c r="CV16" s="421"/>
      <c r="CW16" s="421"/>
      <c r="CX16" s="421"/>
      <c r="CY16" s="421"/>
      <c r="CZ16" s="421"/>
      <c r="DA16" s="421"/>
      <c r="DB16" s="421"/>
      <c r="DC16" s="421"/>
      <c r="DD16" s="422"/>
    </row>
    <row r="17" spans="1:108" ht="30.75" customHeight="1">
      <c r="A17" s="139"/>
      <c r="B17" s="429" t="s">
        <v>74</v>
      </c>
      <c r="C17" s="429"/>
      <c r="D17" s="429"/>
      <c r="E17" s="429"/>
      <c r="F17" s="429"/>
      <c r="G17" s="429"/>
      <c r="H17" s="429"/>
      <c r="I17" s="429"/>
      <c r="J17" s="429"/>
      <c r="K17" s="429"/>
      <c r="L17" s="429"/>
      <c r="M17" s="429"/>
      <c r="N17" s="429"/>
      <c r="O17" s="429"/>
      <c r="P17" s="429"/>
      <c r="Q17" s="429"/>
      <c r="R17" s="429"/>
      <c r="S17" s="429"/>
      <c r="T17" s="429"/>
      <c r="U17" s="429"/>
      <c r="V17" s="429"/>
      <c r="W17" s="429"/>
      <c r="X17" s="429"/>
      <c r="Y17" s="429"/>
      <c r="Z17" s="429"/>
      <c r="AA17" s="429"/>
      <c r="AB17" s="429"/>
      <c r="AC17" s="429"/>
      <c r="AD17" s="429"/>
      <c r="AE17" s="429"/>
      <c r="AF17" s="429"/>
      <c r="AG17" s="429"/>
      <c r="AH17" s="429"/>
      <c r="AI17" s="429"/>
      <c r="AJ17" s="429"/>
      <c r="AK17" s="429"/>
      <c r="AL17" s="429"/>
      <c r="AM17" s="429"/>
      <c r="AN17" s="429"/>
      <c r="AO17" s="429"/>
      <c r="AP17" s="429"/>
      <c r="AQ17" s="429"/>
      <c r="AR17" s="429"/>
      <c r="AS17" s="430"/>
      <c r="AT17" s="511">
        <v>60</v>
      </c>
      <c r="AU17" s="511"/>
      <c r="AV17" s="511"/>
      <c r="AW17" s="511"/>
      <c r="AX17" s="511"/>
      <c r="AY17" s="511"/>
      <c r="AZ17" s="511"/>
      <c r="BA17" s="511"/>
      <c r="BB17" s="511"/>
      <c r="BC17" s="511"/>
      <c r="BD17" s="511"/>
      <c r="BE17" s="511"/>
      <c r="BF17" s="420">
        <v>60</v>
      </c>
      <c r="BG17" s="421"/>
      <c r="BH17" s="421"/>
      <c r="BI17" s="421"/>
      <c r="BJ17" s="421"/>
      <c r="BK17" s="421"/>
      <c r="BL17" s="421"/>
      <c r="BM17" s="421"/>
      <c r="BN17" s="421"/>
      <c r="BO17" s="421"/>
      <c r="BP17" s="421"/>
      <c r="BQ17" s="422"/>
      <c r="BR17" s="512">
        <v>100</v>
      </c>
      <c r="BS17" s="515"/>
      <c r="BT17" s="515"/>
      <c r="BU17" s="515"/>
      <c r="BV17" s="515"/>
      <c r="BW17" s="515"/>
      <c r="BX17" s="515"/>
      <c r="BY17" s="515"/>
      <c r="BZ17" s="515"/>
      <c r="CA17" s="515"/>
      <c r="CB17" s="515"/>
      <c r="CC17" s="515"/>
      <c r="CD17" s="516"/>
      <c r="CE17" s="420" t="s">
        <v>29</v>
      </c>
      <c r="CF17" s="421"/>
      <c r="CG17" s="421"/>
      <c r="CH17" s="421"/>
      <c r="CI17" s="421"/>
      <c r="CJ17" s="421"/>
      <c r="CK17" s="421"/>
      <c r="CL17" s="421"/>
      <c r="CM17" s="421"/>
      <c r="CN17" s="421"/>
      <c r="CO17" s="421"/>
      <c r="CP17" s="421"/>
      <c r="CQ17" s="422"/>
      <c r="CR17" s="420" t="s">
        <v>29</v>
      </c>
      <c r="CS17" s="421"/>
      <c r="CT17" s="421"/>
      <c r="CU17" s="421"/>
      <c r="CV17" s="421"/>
      <c r="CW17" s="421"/>
      <c r="CX17" s="421"/>
      <c r="CY17" s="421"/>
      <c r="CZ17" s="421"/>
      <c r="DA17" s="421"/>
      <c r="DB17" s="421"/>
      <c r="DC17" s="421"/>
      <c r="DD17" s="422"/>
    </row>
    <row r="18" spans="1:112" s="142" customFormat="1" ht="18.75">
      <c r="A18" s="140"/>
      <c r="B18" s="439" t="s">
        <v>127</v>
      </c>
      <c r="C18" s="439"/>
      <c r="D18" s="439"/>
      <c r="E18" s="439"/>
      <c r="F18" s="439"/>
      <c r="G18" s="439"/>
      <c r="H18" s="439"/>
      <c r="I18" s="439"/>
      <c r="J18" s="439"/>
      <c r="K18" s="439"/>
      <c r="L18" s="439"/>
      <c r="M18" s="439"/>
      <c r="N18" s="439"/>
      <c r="O18" s="439"/>
      <c r="P18" s="439"/>
      <c r="Q18" s="439"/>
      <c r="R18" s="439"/>
      <c r="S18" s="439"/>
      <c r="T18" s="439"/>
      <c r="U18" s="439"/>
      <c r="V18" s="439"/>
      <c r="W18" s="439"/>
      <c r="X18" s="439"/>
      <c r="Y18" s="439"/>
      <c r="Z18" s="439"/>
      <c r="AA18" s="439"/>
      <c r="AB18" s="439"/>
      <c r="AC18" s="439"/>
      <c r="AD18" s="439"/>
      <c r="AE18" s="439"/>
      <c r="AF18" s="439"/>
      <c r="AG18" s="439"/>
      <c r="AH18" s="439"/>
      <c r="AI18" s="439"/>
      <c r="AJ18" s="439"/>
      <c r="AK18" s="439"/>
      <c r="AL18" s="439"/>
      <c r="AM18" s="439"/>
      <c r="AN18" s="439"/>
      <c r="AO18" s="439"/>
      <c r="AP18" s="439"/>
      <c r="AQ18" s="439"/>
      <c r="AR18" s="439"/>
      <c r="AS18" s="440"/>
      <c r="AT18" s="471">
        <v>0</v>
      </c>
      <c r="AU18" s="503"/>
      <c r="AV18" s="503"/>
      <c r="AW18" s="503"/>
      <c r="AX18" s="503"/>
      <c r="AY18" s="503"/>
      <c r="AZ18" s="503"/>
      <c r="BA18" s="503"/>
      <c r="BB18" s="503"/>
      <c r="BC18" s="503"/>
      <c r="BD18" s="503"/>
      <c r="BE18" s="504"/>
      <c r="BF18" s="471">
        <v>0</v>
      </c>
      <c r="BG18" s="503"/>
      <c r="BH18" s="503"/>
      <c r="BI18" s="503"/>
      <c r="BJ18" s="503"/>
      <c r="BK18" s="503"/>
      <c r="BL18" s="503"/>
      <c r="BM18" s="503"/>
      <c r="BN18" s="503"/>
      <c r="BO18" s="503"/>
      <c r="BP18" s="503"/>
      <c r="BQ18" s="504"/>
      <c r="BR18" s="471">
        <v>100</v>
      </c>
      <c r="BS18" s="503"/>
      <c r="BT18" s="503"/>
      <c r="BU18" s="503"/>
      <c r="BV18" s="503"/>
      <c r="BW18" s="503"/>
      <c r="BX18" s="503"/>
      <c r="BY18" s="503"/>
      <c r="BZ18" s="503"/>
      <c r="CA18" s="503"/>
      <c r="CB18" s="503"/>
      <c r="CC18" s="503"/>
      <c r="CD18" s="504"/>
      <c r="CE18" s="431" t="s">
        <v>61</v>
      </c>
      <c r="CF18" s="432"/>
      <c r="CG18" s="432"/>
      <c r="CH18" s="432"/>
      <c r="CI18" s="432"/>
      <c r="CJ18" s="432"/>
      <c r="CK18" s="432"/>
      <c r="CL18" s="432"/>
      <c r="CM18" s="432"/>
      <c r="CN18" s="432"/>
      <c r="CO18" s="432"/>
      <c r="CP18" s="432"/>
      <c r="CQ18" s="433"/>
      <c r="CR18" s="431">
        <v>0.5</v>
      </c>
      <c r="CS18" s="432"/>
      <c r="CT18" s="432"/>
      <c r="CU18" s="432"/>
      <c r="CV18" s="432"/>
      <c r="CW18" s="432"/>
      <c r="CX18" s="432"/>
      <c r="CY18" s="432"/>
      <c r="CZ18" s="432"/>
      <c r="DA18" s="432"/>
      <c r="DB18" s="432"/>
      <c r="DC18" s="432"/>
      <c r="DD18" s="433"/>
      <c r="DE18" s="141"/>
      <c r="DH18" s="143"/>
    </row>
    <row r="19" spans="1:108" ht="118.5" customHeight="1">
      <c r="A19" s="144"/>
      <c r="B19" s="437" t="s">
        <v>75</v>
      </c>
      <c r="C19" s="437"/>
      <c r="D19" s="437"/>
      <c r="E19" s="437"/>
      <c r="F19" s="437"/>
      <c r="G19" s="437"/>
      <c r="H19" s="437"/>
      <c r="I19" s="437"/>
      <c r="J19" s="437"/>
      <c r="K19" s="437"/>
      <c r="L19" s="437"/>
      <c r="M19" s="437"/>
      <c r="N19" s="437"/>
      <c r="O19" s="437"/>
      <c r="P19" s="437"/>
      <c r="Q19" s="437"/>
      <c r="R19" s="437"/>
      <c r="S19" s="437"/>
      <c r="T19" s="437"/>
      <c r="U19" s="437"/>
      <c r="V19" s="437"/>
      <c r="W19" s="437"/>
      <c r="X19" s="437"/>
      <c r="Y19" s="437"/>
      <c r="Z19" s="437"/>
      <c r="AA19" s="437"/>
      <c r="AB19" s="437"/>
      <c r="AC19" s="437"/>
      <c r="AD19" s="437"/>
      <c r="AE19" s="437"/>
      <c r="AF19" s="437"/>
      <c r="AG19" s="437"/>
      <c r="AH19" s="437"/>
      <c r="AI19" s="437"/>
      <c r="AJ19" s="437"/>
      <c r="AK19" s="437"/>
      <c r="AL19" s="437"/>
      <c r="AM19" s="437"/>
      <c r="AN19" s="437"/>
      <c r="AO19" s="437"/>
      <c r="AP19" s="437"/>
      <c r="AQ19" s="437"/>
      <c r="AR19" s="437"/>
      <c r="AS19" s="438"/>
      <c r="AT19" s="505"/>
      <c r="AU19" s="506"/>
      <c r="AV19" s="506"/>
      <c r="AW19" s="506"/>
      <c r="AX19" s="506"/>
      <c r="AY19" s="506"/>
      <c r="AZ19" s="506"/>
      <c r="BA19" s="506"/>
      <c r="BB19" s="506"/>
      <c r="BC19" s="506"/>
      <c r="BD19" s="506"/>
      <c r="BE19" s="507"/>
      <c r="BF19" s="505"/>
      <c r="BG19" s="506"/>
      <c r="BH19" s="506"/>
      <c r="BI19" s="506"/>
      <c r="BJ19" s="506"/>
      <c r="BK19" s="506"/>
      <c r="BL19" s="506"/>
      <c r="BM19" s="506"/>
      <c r="BN19" s="506"/>
      <c r="BO19" s="506"/>
      <c r="BP19" s="506"/>
      <c r="BQ19" s="507"/>
      <c r="BR19" s="505"/>
      <c r="BS19" s="506"/>
      <c r="BT19" s="506"/>
      <c r="BU19" s="506"/>
      <c r="BV19" s="506"/>
      <c r="BW19" s="506"/>
      <c r="BX19" s="506"/>
      <c r="BY19" s="506"/>
      <c r="BZ19" s="506"/>
      <c r="CA19" s="506"/>
      <c r="CB19" s="506"/>
      <c r="CC19" s="506"/>
      <c r="CD19" s="507"/>
      <c r="CE19" s="434"/>
      <c r="CF19" s="435"/>
      <c r="CG19" s="435"/>
      <c r="CH19" s="435"/>
      <c r="CI19" s="435"/>
      <c r="CJ19" s="435"/>
      <c r="CK19" s="435"/>
      <c r="CL19" s="435"/>
      <c r="CM19" s="435"/>
      <c r="CN19" s="435"/>
      <c r="CO19" s="435"/>
      <c r="CP19" s="435"/>
      <c r="CQ19" s="436"/>
      <c r="CR19" s="434"/>
      <c r="CS19" s="435"/>
      <c r="CT19" s="435"/>
      <c r="CU19" s="435"/>
      <c r="CV19" s="435"/>
      <c r="CW19" s="435"/>
      <c r="CX19" s="435"/>
      <c r="CY19" s="435"/>
      <c r="CZ19" s="435"/>
      <c r="DA19" s="435"/>
      <c r="DB19" s="435"/>
      <c r="DC19" s="435"/>
      <c r="DD19" s="436"/>
    </row>
    <row r="20" spans="1:112" ht="58.5" customHeight="1">
      <c r="A20" s="139"/>
      <c r="B20" s="429" t="s">
        <v>128</v>
      </c>
      <c r="C20" s="429"/>
      <c r="D20" s="429"/>
      <c r="E20" s="429"/>
      <c r="F20" s="429"/>
      <c r="G20" s="429"/>
      <c r="H20" s="429"/>
      <c r="I20" s="429"/>
      <c r="J20" s="429"/>
      <c r="K20" s="429"/>
      <c r="L20" s="429"/>
      <c r="M20" s="429"/>
      <c r="N20" s="429"/>
      <c r="O20" s="429"/>
      <c r="P20" s="429"/>
      <c r="Q20" s="429"/>
      <c r="R20" s="429"/>
      <c r="S20" s="429"/>
      <c r="T20" s="429"/>
      <c r="U20" s="429"/>
      <c r="V20" s="429"/>
      <c r="W20" s="429"/>
      <c r="X20" s="429"/>
      <c r="Y20" s="429"/>
      <c r="Z20" s="429"/>
      <c r="AA20" s="429"/>
      <c r="AB20" s="429"/>
      <c r="AC20" s="429"/>
      <c r="AD20" s="429"/>
      <c r="AE20" s="429"/>
      <c r="AF20" s="429"/>
      <c r="AG20" s="429"/>
      <c r="AH20" s="429"/>
      <c r="AI20" s="429"/>
      <c r="AJ20" s="429"/>
      <c r="AK20" s="429"/>
      <c r="AL20" s="429"/>
      <c r="AM20" s="429"/>
      <c r="AN20" s="429"/>
      <c r="AO20" s="429"/>
      <c r="AP20" s="429"/>
      <c r="AQ20" s="429"/>
      <c r="AR20" s="429"/>
      <c r="AS20" s="430"/>
      <c r="AT20" s="524">
        <f>AT21</f>
        <v>0</v>
      </c>
      <c r="AU20" s="511"/>
      <c r="AV20" s="511"/>
      <c r="AW20" s="511"/>
      <c r="AX20" s="511"/>
      <c r="AY20" s="511"/>
      <c r="AZ20" s="511"/>
      <c r="BA20" s="511"/>
      <c r="BB20" s="511"/>
      <c r="BC20" s="511"/>
      <c r="BD20" s="511"/>
      <c r="BE20" s="511"/>
      <c r="BF20" s="479">
        <f>BF21</f>
        <v>0</v>
      </c>
      <c r="BG20" s="421"/>
      <c r="BH20" s="421"/>
      <c r="BI20" s="421"/>
      <c r="BJ20" s="421"/>
      <c r="BK20" s="421"/>
      <c r="BL20" s="421"/>
      <c r="BM20" s="421"/>
      <c r="BN20" s="421"/>
      <c r="BO20" s="421"/>
      <c r="BP20" s="421"/>
      <c r="BQ20" s="422"/>
      <c r="BR20" s="471">
        <v>100</v>
      </c>
      <c r="BS20" s="503"/>
      <c r="BT20" s="503"/>
      <c r="BU20" s="503"/>
      <c r="BV20" s="503"/>
      <c r="BW20" s="503"/>
      <c r="BX20" s="503"/>
      <c r="BY20" s="503"/>
      <c r="BZ20" s="503"/>
      <c r="CA20" s="503"/>
      <c r="CB20" s="503"/>
      <c r="CC20" s="503"/>
      <c r="CD20" s="504"/>
      <c r="CE20" s="420" t="s">
        <v>29</v>
      </c>
      <c r="CF20" s="421"/>
      <c r="CG20" s="421"/>
      <c r="CH20" s="421"/>
      <c r="CI20" s="421"/>
      <c r="CJ20" s="421"/>
      <c r="CK20" s="421"/>
      <c r="CL20" s="421"/>
      <c r="CM20" s="421"/>
      <c r="CN20" s="421"/>
      <c r="CO20" s="421"/>
      <c r="CP20" s="421"/>
      <c r="CQ20" s="422"/>
      <c r="CR20" s="420">
        <v>0.5</v>
      </c>
      <c r="CS20" s="421"/>
      <c r="CT20" s="421"/>
      <c r="CU20" s="421"/>
      <c r="CV20" s="421"/>
      <c r="CW20" s="421"/>
      <c r="CX20" s="421"/>
      <c r="CY20" s="421"/>
      <c r="CZ20" s="421"/>
      <c r="DA20" s="421"/>
      <c r="DB20" s="421"/>
      <c r="DC20" s="421"/>
      <c r="DD20" s="422"/>
      <c r="DE20" s="145"/>
      <c r="DH20" s="146">
        <v>2</v>
      </c>
    </row>
    <row r="21" spans="1:108" ht="72.75" customHeight="1">
      <c r="A21" s="139"/>
      <c r="B21" s="429" t="s">
        <v>129</v>
      </c>
      <c r="C21" s="429"/>
      <c r="D21" s="429"/>
      <c r="E21" s="429"/>
      <c r="F21" s="429"/>
      <c r="G21" s="429"/>
      <c r="H21" s="429"/>
      <c r="I21" s="429"/>
      <c r="J21" s="429"/>
      <c r="K21" s="429"/>
      <c r="L21" s="429"/>
      <c r="M21" s="429"/>
      <c r="N21" s="429"/>
      <c r="O21" s="429"/>
      <c r="P21" s="429"/>
      <c r="Q21" s="429"/>
      <c r="R21" s="429"/>
      <c r="S21" s="429"/>
      <c r="T21" s="429"/>
      <c r="U21" s="429"/>
      <c r="V21" s="429"/>
      <c r="W21" s="429"/>
      <c r="X21" s="429"/>
      <c r="Y21" s="429"/>
      <c r="Z21" s="429"/>
      <c r="AA21" s="429"/>
      <c r="AB21" s="429"/>
      <c r="AC21" s="429"/>
      <c r="AD21" s="429"/>
      <c r="AE21" s="429"/>
      <c r="AF21" s="429"/>
      <c r="AG21" s="429"/>
      <c r="AH21" s="429"/>
      <c r="AI21" s="429"/>
      <c r="AJ21" s="429"/>
      <c r="AK21" s="429"/>
      <c r="AL21" s="429"/>
      <c r="AM21" s="429"/>
      <c r="AN21" s="429"/>
      <c r="AO21" s="429"/>
      <c r="AP21" s="429"/>
      <c r="AQ21" s="429"/>
      <c r="AR21" s="429"/>
      <c r="AS21" s="430"/>
      <c r="AT21" s="512">
        <v>0</v>
      </c>
      <c r="AU21" s="513"/>
      <c r="AV21" s="513"/>
      <c r="AW21" s="513"/>
      <c r="AX21" s="513"/>
      <c r="AY21" s="513"/>
      <c r="AZ21" s="513"/>
      <c r="BA21" s="513"/>
      <c r="BB21" s="513"/>
      <c r="BC21" s="513"/>
      <c r="BD21" s="513"/>
      <c r="BE21" s="514"/>
      <c r="BF21" s="512">
        <v>0</v>
      </c>
      <c r="BG21" s="513"/>
      <c r="BH21" s="513"/>
      <c r="BI21" s="513"/>
      <c r="BJ21" s="513"/>
      <c r="BK21" s="513"/>
      <c r="BL21" s="513"/>
      <c r="BM21" s="513"/>
      <c r="BN21" s="513"/>
      <c r="BO21" s="513"/>
      <c r="BP21" s="513"/>
      <c r="BQ21" s="514"/>
      <c r="BR21" s="512">
        <v>100</v>
      </c>
      <c r="BS21" s="513"/>
      <c r="BT21" s="513"/>
      <c r="BU21" s="513"/>
      <c r="BV21" s="513"/>
      <c r="BW21" s="513"/>
      <c r="BX21" s="513"/>
      <c r="BY21" s="513"/>
      <c r="BZ21" s="513"/>
      <c r="CA21" s="513"/>
      <c r="CB21" s="513"/>
      <c r="CC21" s="513"/>
      <c r="CD21" s="514"/>
      <c r="CE21" s="420" t="s">
        <v>61</v>
      </c>
      <c r="CF21" s="421"/>
      <c r="CG21" s="421"/>
      <c r="CH21" s="421"/>
      <c r="CI21" s="421"/>
      <c r="CJ21" s="421"/>
      <c r="CK21" s="421"/>
      <c r="CL21" s="421"/>
      <c r="CM21" s="421"/>
      <c r="CN21" s="421"/>
      <c r="CO21" s="421"/>
      <c r="CP21" s="421"/>
      <c r="CQ21" s="422"/>
      <c r="CR21" s="420">
        <v>0.5</v>
      </c>
      <c r="CS21" s="421"/>
      <c r="CT21" s="421"/>
      <c r="CU21" s="421"/>
      <c r="CV21" s="421"/>
      <c r="CW21" s="421"/>
      <c r="CX21" s="421"/>
      <c r="CY21" s="421"/>
      <c r="CZ21" s="421"/>
      <c r="DA21" s="421"/>
      <c r="DB21" s="421"/>
      <c r="DC21" s="421"/>
      <c r="DD21" s="422"/>
    </row>
    <row r="22" spans="1:112" ht="58.5" customHeight="1">
      <c r="A22" s="139"/>
      <c r="B22" s="429" t="s">
        <v>130</v>
      </c>
      <c r="C22" s="429"/>
      <c r="D22" s="429"/>
      <c r="E22" s="429"/>
      <c r="F22" s="429"/>
      <c r="G22" s="429"/>
      <c r="H22" s="429"/>
      <c r="I22" s="429"/>
      <c r="J22" s="429"/>
      <c r="K22" s="429"/>
      <c r="L22" s="429"/>
      <c r="M22" s="429"/>
      <c r="N22" s="429"/>
      <c r="O22" s="429"/>
      <c r="P22" s="429"/>
      <c r="Q22" s="429"/>
      <c r="R22" s="429"/>
      <c r="S22" s="429"/>
      <c r="T22" s="429"/>
      <c r="U22" s="429"/>
      <c r="V22" s="429"/>
      <c r="W22" s="429"/>
      <c r="X22" s="429"/>
      <c r="Y22" s="429"/>
      <c r="Z22" s="429"/>
      <c r="AA22" s="429"/>
      <c r="AB22" s="429"/>
      <c r="AC22" s="429"/>
      <c r="AD22" s="429"/>
      <c r="AE22" s="429"/>
      <c r="AF22" s="429"/>
      <c r="AG22" s="429"/>
      <c r="AH22" s="429"/>
      <c r="AI22" s="429"/>
      <c r="AJ22" s="429"/>
      <c r="AK22" s="429"/>
      <c r="AL22" s="429"/>
      <c r="AM22" s="429"/>
      <c r="AN22" s="429"/>
      <c r="AO22" s="429"/>
      <c r="AP22" s="429"/>
      <c r="AQ22" s="429"/>
      <c r="AR22" s="429"/>
      <c r="AS22" s="525"/>
      <c r="AT22" s="526" t="s">
        <v>29</v>
      </c>
      <c r="AU22" s="526"/>
      <c r="AV22" s="526"/>
      <c r="AW22" s="526"/>
      <c r="AX22" s="526"/>
      <c r="AY22" s="526"/>
      <c r="AZ22" s="526"/>
      <c r="BA22" s="526"/>
      <c r="BB22" s="526"/>
      <c r="BC22" s="526"/>
      <c r="BD22" s="526"/>
      <c r="BE22" s="526"/>
      <c r="BF22" s="526" t="s">
        <v>29</v>
      </c>
      <c r="BG22" s="526"/>
      <c r="BH22" s="526"/>
      <c r="BI22" s="526"/>
      <c r="BJ22" s="526"/>
      <c r="BK22" s="526"/>
      <c r="BL22" s="526"/>
      <c r="BM22" s="526"/>
      <c r="BN22" s="526"/>
      <c r="BO22" s="526"/>
      <c r="BP22" s="526"/>
      <c r="BQ22" s="526"/>
      <c r="BR22" s="495" t="s">
        <v>29</v>
      </c>
      <c r="BS22" s="496"/>
      <c r="BT22" s="496"/>
      <c r="BU22" s="496"/>
      <c r="BV22" s="496"/>
      <c r="BW22" s="496"/>
      <c r="BX22" s="496"/>
      <c r="BY22" s="496"/>
      <c r="BZ22" s="496"/>
      <c r="CA22" s="496"/>
      <c r="CB22" s="496"/>
      <c r="CC22" s="496"/>
      <c r="CD22" s="497"/>
      <c r="CE22" s="420" t="s">
        <v>29</v>
      </c>
      <c r="CF22" s="421"/>
      <c r="CG22" s="421"/>
      <c r="CH22" s="421"/>
      <c r="CI22" s="421"/>
      <c r="CJ22" s="421"/>
      <c r="CK22" s="421"/>
      <c r="CL22" s="421"/>
      <c r="CM22" s="421"/>
      <c r="CN22" s="421"/>
      <c r="CO22" s="421"/>
      <c r="CP22" s="421"/>
      <c r="CQ22" s="422"/>
      <c r="CR22" s="527">
        <v>0.6</v>
      </c>
      <c r="CS22" s="528"/>
      <c r="CT22" s="528"/>
      <c r="CU22" s="528"/>
      <c r="CV22" s="528"/>
      <c r="CW22" s="528"/>
      <c r="CX22" s="528"/>
      <c r="CY22" s="528"/>
      <c r="CZ22" s="528"/>
      <c r="DA22" s="528"/>
      <c r="DB22" s="528"/>
      <c r="DC22" s="528"/>
      <c r="DD22" s="529"/>
      <c r="DE22" s="145"/>
      <c r="DH22" s="146">
        <v>3</v>
      </c>
    </row>
    <row r="23" spans="1:108" ht="18.75" customHeight="1">
      <c r="A23" s="139"/>
      <c r="B23" s="429" t="s">
        <v>56</v>
      </c>
      <c r="C23" s="429"/>
      <c r="D23" s="429"/>
      <c r="E23" s="429"/>
      <c r="F23" s="429"/>
      <c r="G23" s="429"/>
      <c r="H23" s="429"/>
      <c r="I23" s="429"/>
      <c r="J23" s="429"/>
      <c r="K23" s="429"/>
      <c r="L23" s="429"/>
      <c r="M23" s="429"/>
      <c r="N23" s="429"/>
      <c r="O23" s="429"/>
      <c r="P23" s="429"/>
      <c r="Q23" s="429"/>
      <c r="R23" s="429"/>
      <c r="S23" s="429"/>
      <c r="T23" s="429"/>
      <c r="U23" s="429"/>
      <c r="V23" s="429"/>
      <c r="W23" s="429"/>
      <c r="X23" s="429"/>
      <c r="Y23" s="429"/>
      <c r="Z23" s="429"/>
      <c r="AA23" s="429"/>
      <c r="AB23" s="429"/>
      <c r="AC23" s="429"/>
      <c r="AD23" s="429"/>
      <c r="AE23" s="429"/>
      <c r="AF23" s="429"/>
      <c r="AG23" s="429"/>
      <c r="AH23" s="429"/>
      <c r="AI23" s="429"/>
      <c r="AJ23" s="429"/>
      <c r="AK23" s="429"/>
      <c r="AL23" s="429"/>
      <c r="AM23" s="429"/>
      <c r="AN23" s="429"/>
      <c r="AO23" s="429"/>
      <c r="AP23" s="429"/>
      <c r="AQ23" s="429"/>
      <c r="AR23" s="429"/>
      <c r="AS23" s="525"/>
      <c r="AT23" s="511"/>
      <c r="AU23" s="511"/>
      <c r="AV23" s="511"/>
      <c r="AW23" s="511"/>
      <c r="AX23" s="511"/>
      <c r="AY23" s="511"/>
      <c r="AZ23" s="511"/>
      <c r="BA23" s="511"/>
      <c r="BB23" s="511"/>
      <c r="BC23" s="511"/>
      <c r="BD23" s="511"/>
      <c r="BE23" s="511"/>
      <c r="BF23" s="420"/>
      <c r="BG23" s="421"/>
      <c r="BH23" s="421"/>
      <c r="BI23" s="421"/>
      <c r="BJ23" s="421"/>
      <c r="BK23" s="421"/>
      <c r="BL23" s="421"/>
      <c r="BM23" s="421"/>
      <c r="BN23" s="421"/>
      <c r="BO23" s="421"/>
      <c r="BP23" s="421"/>
      <c r="BQ23" s="422"/>
      <c r="BR23" s="495"/>
      <c r="BS23" s="496"/>
      <c r="BT23" s="496"/>
      <c r="BU23" s="496"/>
      <c r="BV23" s="496"/>
      <c r="BW23" s="496"/>
      <c r="BX23" s="496"/>
      <c r="BY23" s="496"/>
      <c r="BZ23" s="496"/>
      <c r="CA23" s="496"/>
      <c r="CB23" s="496"/>
      <c r="CC23" s="496"/>
      <c r="CD23" s="497"/>
      <c r="CE23" s="420"/>
      <c r="CF23" s="421"/>
      <c r="CG23" s="421"/>
      <c r="CH23" s="421"/>
      <c r="CI23" s="421"/>
      <c r="CJ23" s="421"/>
      <c r="CK23" s="421"/>
      <c r="CL23" s="421"/>
      <c r="CM23" s="421"/>
      <c r="CN23" s="421"/>
      <c r="CO23" s="421"/>
      <c r="CP23" s="421"/>
      <c r="CQ23" s="422"/>
      <c r="CR23" s="420"/>
      <c r="CS23" s="421"/>
      <c r="CT23" s="421"/>
      <c r="CU23" s="421"/>
      <c r="CV23" s="421"/>
      <c r="CW23" s="421"/>
      <c r="CX23" s="421"/>
      <c r="CY23" s="421"/>
      <c r="CZ23" s="421"/>
      <c r="DA23" s="421"/>
      <c r="DB23" s="421"/>
      <c r="DC23" s="421"/>
      <c r="DD23" s="422"/>
    </row>
    <row r="24" spans="1:112" s="142" customFormat="1" ht="18.75" customHeight="1">
      <c r="A24" s="140"/>
      <c r="B24" s="439" t="s">
        <v>131</v>
      </c>
      <c r="C24" s="439"/>
      <c r="D24" s="439"/>
      <c r="E24" s="439"/>
      <c r="F24" s="439"/>
      <c r="G24" s="439"/>
      <c r="H24" s="439"/>
      <c r="I24" s="439"/>
      <c r="J24" s="439"/>
      <c r="K24" s="439"/>
      <c r="L24" s="439"/>
      <c r="M24" s="439"/>
      <c r="N24" s="439"/>
      <c r="O24" s="439"/>
      <c r="P24" s="439"/>
      <c r="Q24" s="439"/>
      <c r="R24" s="439"/>
      <c r="S24" s="439"/>
      <c r="T24" s="439"/>
      <c r="U24" s="439"/>
      <c r="V24" s="439"/>
      <c r="W24" s="439"/>
      <c r="X24" s="439"/>
      <c r="Y24" s="439"/>
      <c r="Z24" s="439"/>
      <c r="AA24" s="439"/>
      <c r="AB24" s="439"/>
      <c r="AC24" s="439"/>
      <c r="AD24" s="439"/>
      <c r="AE24" s="439"/>
      <c r="AF24" s="439"/>
      <c r="AG24" s="439"/>
      <c r="AH24" s="439"/>
      <c r="AI24" s="439"/>
      <c r="AJ24" s="439"/>
      <c r="AK24" s="439"/>
      <c r="AL24" s="439"/>
      <c r="AM24" s="439"/>
      <c r="AN24" s="439"/>
      <c r="AO24" s="439"/>
      <c r="AP24" s="439"/>
      <c r="AQ24" s="439"/>
      <c r="AR24" s="439"/>
      <c r="AS24" s="522"/>
      <c r="AT24" s="511">
        <v>1</v>
      </c>
      <c r="AU24" s="511"/>
      <c r="AV24" s="511"/>
      <c r="AW24" s="511"/>
      <c r="AX24" s="511"/>
      <c r="AY24" s="511"/>
      <c r="AZ24" s="511"/>
      <c r="BA24" s="511"/>
      <c r="BB24" s="511"/>
      <c r="BC24" s="511"/>
      <c r="BD24" s="511"/>
      <c r="BE24" s="511"/>
      <c r="BF24" s="431">
        <v>1</v>
      </c>
      <c r="BG24" s="432"/>
      <c r="BH24" s="432"/>
      <c r="BI24" s="432"/>
      <c r="BJ24" s="432"/>
      <c r="BK24" s="432"/>
      <c r="BL24" s="432"/>
      <c r="BM24" s="432"/>
      <c r="BN24" s="432"/>
      <c r="BO24" s="432"/>
      <c r="BP24" s="432"/>
      <c r="BQ24" s="433"/>
      <c r="BR24" s="530">
        <f>IF(AT24=0,0,AT24/BF24*100)</f>
        <v>100</v>
      </c>
      <c r="BS24" s="531"/>
      <c r="BT24" s="531"/>
      <c r="BU24" s="531"/>
      <c r="BV24" s="531"/>
      <c r="BW24" s="531"/>
      <c r="BX24" s="531"/>
      <c r="BY24" s="531"/>
      <c r="BZ24" s="531"/>
      <c r="CA24" s="531"/>
      <c r="CB24" s="531"/>
      <c r="CC24" s="531"/>
      <c r="CD24" s="532"/>
      <c r="CE24" s="431" t="s">
        <v>47</v>
      </c>
      <c r="CF24" s="432"/>
      <c r="CG24" s="432"/>
      <c r="CH24" s="432"/>
      <c r="CI24" s="432"/>
      <c r="CJ24" s="432"/>
      <c r="CK24" s="432"/>
      <c r="CL24" s="432"/>
      <c r="CM24" s="432"/>
      <c r="CN24" s="432"/>
      <c r="CO24" s="432"/>
      <c r="CP24" s="432"/>
      <c r="CQ24" s="433"/>
      <c r="CR24" s="431">
        <v>0.75</v>
      </c>
      <c r="CS24" s="432"/>
      <c r="CT24" s="432"/>
      <c r="CU24" s="432"/>
      <c r="CV24" s="432"/>
      <c r="CW24" s="432"/>
      <c r="CX24" s="432"/>
      <c r="CY24" s="432"/>
      <c r="CZ24" s="432"/>
      <c r="DA24" s="432"/>
      <c r="DB24" s="432"/>
      <c r="DC24" s="432"/>
      <c r="DD24" s="433"/>
      <c r="DE24" s="141"/>
      <c r="DH24" s="143"/>
    </row>
    <row r="25" spans="1:108" ht="73.5" customHeight="1">
      <c r="A25" s="144"/>
      <c r="B25" s="437" t="s">
        <v>250</v>
      </c>
      <c r="C25" s="437"/>
      <c r="D25" s="437"/>
      <c r="E25" s="437"/>
      <c r="F25" s="437"/>
      <c r="G25" s="437"/>
      <c r="H25" s="437"/>
      <c r="I25" s="437"/>
      <c r="J25" s="437"/>
      <c r="K25" s="437"/>
      <c r="L25" s="437"/>
      <c r="M25" s="437"/>
      <c r="N25" s="437"/>
      <c r="O25" s="437"/>
      <c r="P25" s="437"/>
      <c r="Q25" s="437"/>
      <c r="R25" s="437"/>
      <c r="S25" s="437"/>
      <c r="T25" s="437"/>
      <c r="U25" s="437"/>
      <c r="V25" s="437"/>
      <c r="W25" s="437"/>
      <c r="X25" s="437"/>
      <c r="Y25" s="437"/>
      <c r="Z25" s="437"/>
      <c r="AA25" s="437"/>
      <c r="AB25" s="437"/>
      <c r="AC25" s="437"/>
      <c r="AD25" s="437"/>
      <c r="AE25" s="437"/>
      <c r="AF25" s="437"/>
      <c r="AG25" s="437"/>
      <c r="AH25" s="437"/>
      <c r="AI25" s="437"/>
      <c r="AJ25" s="437"/>
      <c r="AK25" s="437"/>
      <c r="AL25" s="437"/>
      <c r="AM25" s="437"/>
      <c r="AN25" s="437"/>
      <c r="AO25" s="437"/>
      <c r="AP25" s="437"/>
      <c r="AQ25" s="437"/>
      <c r="AR25" s="437"/>
      <c r="AS25" s="523"/>
      <c r="AT25" s="511"/>
      <c r="AU25" s="511"/>
      <c r="AV25" s="511"/>
      <c r="AW25" s="511"/>
      <c r="AX25" s="511"/>
      <c r="AY25" s="511"/>
      <c r="AZ25" s="511"/>
      <c r="BA25" s="511"/>
      <c r="BB25" s="511"/>
      <c r="BC25" s="511"/>
      <c r="BD25" s="511"/>
      <c r="BE25" s="511"/>
      <c r="BF25" s="434"/>
      <c r="BG25" s="435"/>
      <c r="BH25" s="435"/>
      <c r="BI25" s="435"/>
      <c r="BJ25" s="435"/>
      <c r="BK25" s="435"/>
      <c r="BL25" s="435"/>
      <c r="BM25" s="435"/>
      <c r="BN25" s="435"/>
      <c r="BO25" s="435"/>
      <c r="BP25" s="435"/>
      <c r="BQ25" s="436"/>
      <c r="BR25" s="533"/>
      <c r="BS25" s="534"/>
      <c r="BT25" s="534"/>
      <c r="BU25" s="534"/>
      <c r="BV25" s="534"/>
      <c r="BW25" s="534"/>
      <c r="BX25" s="534"/>
      <c r="BY25" s="534"/>
      <c r="BZ25" s="534"/>
      <c r="CA25" s="534"/>
      <c r="CB25" s="534"/>
      <c r="CC25" s="534"/>
      <c r="CD25" s="535"/>
      <c r="CE25" s="434"/>
      <c r="CF25" s="435"/>
      <c r="CG25" s="435"/>
      <c r="CH25" s="435"/>
      <c r="CI25" s="435"/>
      <c r="CJ25" s="435"/>
      <c r="CK25" s="435"/>
      <c r="CL25" s="435"/>
      <c r="CM25" s="435"/>
      <c r="CN25" s="435"/>
      <c r="CO25" s="435"/>
      <c r="CP25" s="435"/>
      <c r="CQ25" s="436"/>
      <c r="CR25" s="434"/>
      <c r="CS25" s="435"/>
      <c r="CT25" s="435"/>
      <c r="CU25" s="435"/>
      <c r="CV25" s="435"/>
      <c r="CW25" s="435"/>
      <c r="CX25" s="435"/>
      <c r="CY25" s="435"/>
      <c r="CZ25" s="435"/>
      <c r="DA25" s="435"/>
      <c r="DB25" s="435"/>
      <c r="DC25" s="435"/>
      <c r="DD25" s="436"/>
    </row>
    <row r="26" spans="1:112" s="142" customFormat="1" ht="18.75" customHeight="1">
      <c r="A26" s="140"/>
      <c r="B26" s="439" t="s">
        <v>132</v>
      </c>
      <c r="C26" s="439"/>
      <c r="D26" s="439"/>
      <c r="E26" s="439"/>
      <c r="F26" s="439"/>
      <c r="G26" s="439"/>
      <c r="H26" s="439"/>
      <c r="I26" s="439"/>
      <c r="J26" s="439"/>
      <c r="K26" s="439"/>
      <c r="L26" s="439"/>
      <c r="M26" s="439"/>
      <c r="N26" s="439"/>
      <c r="O26" s="439"/>
      <c r="P26" s="439"/>
      <c r="Q26" s="439"/>
      <c r="R26" s="439"/>
      <c r="S26" s="439"/>
      <c r="T26" s="439"/>
      <c r="U26" s="439"/>
      <c r="V26" s="439"/>
      <c r="W26" s="439"/>
      <c r="X26" s="439"/>
      <c r="Y26" s="439"/>
      <c r="Z26" s="439"/>
      <c r="AA26" s="439"/>
      <c r="AB26" s="439"/>
      <c r="AC26" s="439"/>
      <c r="AD26" s="439"/>
      <c r="AE26" s="439"/>
      <c r="AF26" s="439"/>
      <c r="AG26" s="439"/>
      <c r="AH26" s="439"/>
      <c r="AI26" s="439"/>
      <c r="AJ26" s="439"/>
      <c r="AK26" s="439"/>
      <c r="AL26" s="439"/>
      <c r="AM26" s="439"/>
      <c r="AN26" s="439"/>
      <c r="AO26" s="439"/>
      <c r="AP26" s="439"/>
      <c r="AQ26" s="439"/>
      <c r="AR26" s="439"/>
      <c r="AS26" s="440"/>
      <c r="AT26" s="536">
        <v>0</v>
      </c>
      <c r="AU26" s="537"/>
      <c r="AV26" s="537"/>
      <c r="AW26" s="537"/>
      <c r="AX26" s="537"/>
      <c r="AY26" s="537"/>
      <c r="AZ26" s="537"/>
      <c r="BA26" s="537"/>
      <c r="BB26" s="537"/>
      <c r="BC26" s="537"/>
      <c r="BD26" s="537"/>
      <c r="BE26" s="538"/>
      <c r="BF26" s="453">
        <v>0</v>
      </c>
      <c r="BG26" s="542"/>
      <c r="BH26" s="542"/>
      <c r="BI26" s="542"/>
      <c r="BJ26" s="542"/>
      <c r="BK26" s="542"/>
      <c r="BL26" s="542"/>
      <c r="BM26" s="542"/>
      <c r="BN26" s="542"/>
      <c r="BO26" s="542"/>
      <c r="BP26" s="542"/>
      <c r="BQ26" s="543"/>
      <c r="BR26" s="471">
        <v>100</v>
      </c>
      <c r="BS26" s="503"/>
      <c r="BT26" s="503"/>
      <c r="BU26" s="503"/>
      <c r="BV26" s="503"/>
      <c r="BW26" s="503"/>
      <c r="BX26" s="503"/>
      <c r="BY26" s="503"/>
      <c r="BZ26" s="503"/>
      <c r="CA26" s="503"/>
      <c r="CB26" s="503"/>
      <c r="CC26" s="503"/>
      <c r="CD26" s="504"/>
      <c r="CE26" s="431" t="s">
        <v>61</v>
      </c>
      <c r="CF26" s="432"/>
      <c r="CG26" s="432"/>
      <c r="CH26" s="432"/>
      <c r="CI26" s="432"/>
      <c r="CJ26" s="432"/>
      <c r="CK26" s="432"/>
      <c r="CL26" s="432"/>
      <c r="CM26" s="432"/>
      <c r="CN26" s="432"/>
      <c r="CO26" s="432"/>
      <c r="CP26" s="432"/>
      <c r="CQ26" s="433"/>
      <c r="CR26" s="431">
        <v>0.5</v>
      </c>
      <c r="CS26" s="432"/>
      <c r="CT26" s="432"/>
      <c r="CU26" s="432"/>
      <c r="CV26" s="432"/>
      <c r="CW26" s="432"/>
      <c r="CX26" s="432"/>
      <c r="CY26" s="432"/>
      <c r="CZ26" s="432"/>
      <c r="DA26" s="432"/>
      <c r="DB26" s="432"/>
      <c r="DC26" s="432"/>
      <c r="DD26" s="433"/>
      <c r="DE26" s="141"/>
      <c r="DH26" s="143"/>
    </row>
    <row r="27" spans="1:108" ht="119.25" customHeight="1">
      <c r="A27" s="144"/>
      <c r="B27" s="437" t="s">
        <v>76</v>
      </c>
      <c r="C27" s="437"/>
      <c r="D27" s="437"/>
      <c r="E27" s="437"/>
      <c r="F27" s="437"/>
      <c r="G27" s="437"/>
      <c r="H27" s="437"/>
      <c r="I27" s="437"/>
      <c r="J27" s="437"/>
      <c r="K27" s="437"/>
      <c r="L27" s="437"/>
      <c r="M27" s="437"/>
      <c r="N27" s="437"/>
      <c r="O27" s="437"/>
      <c r="P27" s="437"/>
      <c r="Q27" s="437"/>
      <c r="R27" s="437"/>
      <c r="S27" s="437"/>
      <c r="T27" s="437"/>
      <c r="U27" s="437"/>
      <c r="V27" s="437"/>
      <c r="W27" s="437"/>
      <c r="X27" s="437"/>
      <c r="Y27" s="437"/>
      <c r="Z27" s="437"/>
      <c r="AA27" s="437"/>
      <c r="AB27" s="437"/>
      <c r="AC27" s="437"/>
      <c r="AD27" s="437"/>
      <c r="AE27" s="437"/>
      <c r="AF27" s="437"/>
      <c r="AG27" s="437"/>
      <c r="AH27" s="437"/>
      <c r="AI27" s="437"/>
      <c r="AJ27" s="437"/>
      <c r="AK27" s="437"/>
      <c r="AL27" s="437"/>
      <c r="AM27" s="437"/>
      <c r="AN27" s="437"/>
      <c r="AO27" s="437"/>
      <c r="AP27" s="437"/>
      <c r="AQ27" s="437"/>
      <c r="AR27" s="437"/>
      <c r="AS27" s="438"/>
      <c r="AT27" s="539"/>
      <c r="AU27" s="540"/>
      <c r="AV27" s="540"/>
      <c r="AW27" s="540"/>
      <c r="AX27" s="540"/>
      <c r="AY27" s="540"/>
      <c r="AZ27" s="540"/>
      <c r="BA27" s="540"/>
      <c r="BB27" s="540"/>
      <c r="BC27" s="540"/>
      <c r="BD27" s="540"/>
      <c r="BE27" s="541"/>
      <c r="BF27" s="544"/>
      <c r="BG27" s="545"/>
      <c r="BH27" s="545"/>
      <c r="BI27" s="545"/>
      <c r="BJ27" s="545"/>
      <c r="BK27" s="545"/>
      <c r="BL27" s="545"/>
      <c r="BM27" s="545"/>
      <c r="BN27" s="545"/>
      <c r="BO27" s="545"/>
      <c r="BP27" s="545"/>
      <c r="BQ27" s="546"/>
      <c r="BR27" s="505"/>
      <c r="BS27" s="506"/>
      <c r="BT27" s="506"/>
      <c r="BU27" s="506"/>
      <c r="BV27" s="506"/>
      <c r="BW27" s="506"/>
      <c r="BX27" s="506"/>
      <c r="BY27" s="506"/>
      <c r="BZ27" s="506"/>
      <c r="CA27" s="506"/>
      <c r="CB27" s="506"/>
      <c r="CC27" s="506"/>
      <c r="CD27" s="507"/>
      <c r="CE27" s="434"/>
      <c r="CF27" s="435"/>
      <c r="CG27" s="435"/>
      <c r="CH27" s="435"/>
      <c r="CI27" s="435"/>
      <c r="CJ27" s="435"/>
      <c r="CK27" s="435"/>
      <c r="CL27" s="435"/>
      <c r="CM27" s="435"/>
      <c r="CN27" s="435"/>
      <c r="CO27" s="435"/>
      <c r="CP27" s="435"/>
      <c r="CQ27" s="436"/>
      <c r="CR27" s="434"/>
      <c r="CS27" s="435"/>
      <c r="CT27" s="435"/>
      <c r="CU27" s="435"/>
      <c r="CV27" s="435"/>
      <c r="CW27" s="435"/>
      <c r="CX27" s="435"/>
      <c r="CY27" s="435"/>
      <c r="CZ27" s="435"/>
      <c r="DA27" s="435"/>
      <c r="DB27" s="435"/>
      <c r="DC27" s="435"/>
      <c r="DD27" s="436"/>
    </row>
    <row r="28" spans="1:108" ht="15" customHeight="1">
      <c r="A28" s="139"/>
      <c r="B28" s="429"/>
      <c r="C28" s="429"/>
      <c r="D28" s="429"/>
      <c r="E28" s="429"/>
      <c r="F28" s="429"/>
      <c r="G28" s="429"/>
      <c r="H28" s="429"/>
      <c r="I28" s="429"/>
      <c r="J28" s="429"/>
      <c r="K28" s="429"/>
      <c r="L28" s="429"/>
      <c r="M28" s="429"/>
      <c r="N28" s="429"/>
      <c r="O28" s="429"/>
      <c r="P28" s="429"/>
      <c r="Q28" s="429"/>
      <c r="R28" s="429"/>
      <c r="S28" s="429"/>
      <c r="T28" s="429"/>
      <c r="U28" s="429"/>
      <c r="V28" s="429"/>
      <c r="W28" s="429"/>
      <c r="X28" s="429"/>
      <c r="Y28" s="429"/>
      <c r="Z28" s="429"/>
      <c r="AA28" s="429"/>
      <c r="AB28" s="429"/>
      <c r="AC28" s="429"/>
      <c r="AD28" s="429"/>
      <c r="AE28" s="429"/>
      <c r="AF28" s="429"/>
      <c r="AG28" s="429"/>
      <c r="AH28" s="429"/>
      <c r="AI28" s="429"/>
      <c r="AJ28" s="429"/>
      <c r="AK28" s="429"/>
      <c r="AL28" s="429"/>
      <c r="AM28" s="429"/>
      <c r="AN28" s="429"/>
      <c r="AO28" s="429"/>
      <c r="AP28" s="429"/>
      <c r="AQ28" s="429"/>
      <c r="AR28" s="429"/>
      <c r="AS28" s="525"/>
      <c r="AT28" s="511"/>
      <c r="AU28" s="511"/>
      <c r="AV28" s="511"/>
      <c r="AW28" s="511"/>
      <c r="AX28" s="511"/>
      <c r="AY28" s="511"/>
      <c r="AZ28" s="511"/>
      <c r="BA28" s="511"/>
      <c r="BB28" s="511"/>
      <c r="BC28" s="511"/>
      <c r="BD28" s="511"/>
      <c r="BE28" s="511"/>
      <c r="BF28" s="420"/>
      <c r="BG28" s="421"/>
      <c r="BH28" s="421"/>
      <c r="BI28" s="421"/>
      <c r="BJ28" s="421"/>
      <c r="BK28" s="421"/>
      <c r="BL28" s="421"/>
      <c r="BM28" s="421"/>
      <c r="BN28" s="421"/>
      <c r="BO28" s="421"/>
      <c r="BP28" s="421"/>
      <c r="BQ28" s="422"/>
      <c r="BR28" s="495"/>
      <c r="BS28" s="496"/>
      <c r="BT28" s="496"/>
      <c r="BU28" s="496"/>
      <c r="BV28" s="496"/>
      <c r="BW28" s="496"/>
      <c r="BX28" s="496"/>
      <c r="BY28" s="496"/>
      <c r="BZ28" s="496"/>
      <c r="CA28" s="496"/>
      <c r="CB28" s="496"/>
      <c r="CC28" s="496"/>
      <c r="CD28" s="497"/>
      <c r="CE28" s="420"/>
      <c r="CF28" s="421"/>
      <c r="CG28" s="421"/>
      <c r="CH28" s="421"/>
      <c r="CI28" s="421"/>
      <c r="CJ28" s="421"/>
      <c r="CK28" s="421"/>
      <c r="CL28" s="421"/>
      <c r="CM28" s="421"/>
      <c r="CN28" s="421"/>
      <c r="CO28" s="421"/>
      <c r="CP28" s="421"/>
      <c r="CQ28" s="422"/>
      <c r="CR28" s="420"/>
      <c r="CS28" s="421"/>
      <c r="CT28" s="421"/>
      <c r="CU28" s="421"/>
      <c r="CV28" s="421"/>
      <c r="CW28" s="421"/>
      <c r="CX28" s="421"/>
      <c r="CY28" s="421"/>
      <c r="CZ28" s="421"/>
      <c r="DA28" s="421"/>
      <c r="DB28" s="421"/>
      <c r="DC28" s="421"/>
      <c r="DD28" s="422"/>
    </row>
    <row r="29" spans="1:112" ht="57.75" customHeight="1">
      <c r="A29" s="139"/>
      <c r="B29" s="429" t="s">
        <v>133</v>
      </c>
      <c r="C29" s="429"/>
      <c r="D29" s="429"/>
      <c r="E29" s="429"/>
      <c r="F29" s="429"/>
      <c r="G29" s="429"/>
      <c r="H29" s="429"/>
      <c r="I29" s="429"/>
      <c r="J29" s="429"/>
      <c r="K29" s="429"/>
      <c r="L29" s="429"/>
      <c r="M29" s="429"/>
      <c r="N29" s="429"/>
      <c r="O29" s="429"/>
      <c r="P29" s="429"/>
      <c r="Q29" s="429"/>
      <c r="R29" s="429"/>
      <c r="S29" s="429"/>
      <c r="T29" s="429"/>
      <c r="U29" s="429"/>
      <c r="V29" s="429"/>
      <c r="W29" s="429"/>
      <c r="X29" s="429"/>
      <c r="Y29" s="429"/>
      <c r="Z29" s="429"/>
      <c r="AA29" s="429"/>
      <c r="AB29" s="429"/>
      <c r="AC29" s="429"/>
      <c r="AD29" s="429"/>
      <c r="AE29" s="429"/>
      <c r="AF29" s="429"/>
      <c r="AG29" s="429"/>
      <c r="AH29" s="429"/>
      <c r="AI29" s="429"/>
      <c r="AJ29" s="429"/>
      <c r="AK29" s="429"/>
      <c r="AL29" s="429"/>
      <c r="AM29" s="429"/>
      <c r="AN29" s="429"/>
      <c r="AO29" s="429"/>
      <c r="AP29" s="429"/>
      <c r="AQ29" s="429"/>
      <c r="AR29" s="429"/>
      <c r="AS29" s="430"/>
      <c r="AT29" s="471">
        <f>AT30</f>
        <v>0</v>
      </c>
      <c r="AU29" s="547"/>
      <c r="AV29" s="547"/>
      <c r="AW29" s="547"/>
      <c r="AX29" s="547"/>
      <c r="AY29" s="547"/>
      <c r="AZ29" s="547"/>
      <c r="BA29" s="547"/>
      <c r="BB29" s="547"/>
      <c r="BC29" s="547"/>
      <c r="BD29" s="547"/>
      <c r="BE29" s="548"/>
      <c r="BF29" s="471">
        <f>BF30</f>
        <v>0</v>
      </c>
      <c r="BG29" s="503"/>
      <c r="BH29" s="503"/>
      <c r="BI29" s="503"/>
      <c r="BJ29" s="503"/>
      <c r="BK29" s="503"/>
      <c r="BL29" s="503"/>
      <c r="BM29" s="503"/>
      <c r="BN29" s="503"/>
      <c r="BO29" s="503"/>
      <c r="BP29" s="503"/>
      <c r="BQ29" s="504"/>
      <c r="BR29" s="495">
        <v>100</v>
      </c>
      <c r="BS29" s="496"/>
      <c r="BT29" s="496"/>
      <c r="BU29" s="496"/>
      <c r="BV29" s="496"/>
      <c r="BW29" s="496"/>
      <c r="BX29" s="496"/>
      <c r="BY29" s="496"/>
      <c r="BZ29" s="496"/>
      <c r="CA29" s="496"/>
      <c r="CB29" s="496"/>
      <c r="CC29" s="496"/>
      <c r="CD29" s="497"/>
      <c r="CE29" s="420" t="s">
        <v>61</v>
      </c>
      <c r="CF29" s="421"/>
      <c r="CG29" s="421"/>
      <c r="CH29" s="421"/>
      <c r="CI29" s="421"/>
      <c r="CJ29" s="421"/>
      <c r="CK29" s="421"/>
      <c r="CL29" s="421"/>
      <c r="CM29" s="421"/>
      <c r="CN29" s="421"/>
      <c r="CO29" s="421"/>
      <c r="CP29" s="421"/>
      <c r="CQ29" s="422"/>
      <c r="CR29" s="420">
        <v>0.2</v>
      </c>
      <c r="CS29" s="421"/>
      <c r="CT29" s="421"/>
      <c r="CU29" s="421"/>
      <c r="CV29" s="421"/>
      <c r="CW29" s="421"/>
      <c r="CX29" s="421"/>
      <c r="CY29" s="421"/>
      <c r="CZ29" s="421"/>
      <c r="DA29" s="421"/>
      <c r="DB29" s="421"/>
      <c r="DC29" s="421"/>
      <c r="DD29" s="422"/>
      <c r="DH29" s="33">
        <v>4</v>
      </c>
    </row>
    <row r="30" spans="1:108" ht="104.25" customHeight="1">
      <c r="A30" s="139"/>
      <c r="B30" s="429" t="s">
        <v>134</v>
      </c>
      <c r="C30" s="429"/>
      <c r="D30" s="429"/>
      <c r="E30" s="429"/>
      <c r="F30" s="429"/>
      <c r="G30" s="429"/>
      <c r="H30" s="429"/>
      <c r="I30" s="429"/>
      <c r="J30" s="429"/>
      <c r="K30" s="429"/>
      <c r="L30" s="429"/>
      <c r="M30" s="429"/>
      <c r="N30" s="429"/>
      <c r="O30" s="429"/>
      <c r="P30" s="429"/>
      <c r="Q30" s="429"/>
      <c r="R30" s="429"/>
      <c r="S30" s="429"/>
      <c r="T30" s="429"/>
      <c r="U30" s="429"/>
      <c r="V30" s="429"/>
      <c r="W30" s="429"/>
      <c r="X30" s="429"/>
      <c r="Y30" s="429"/>
      <c r="Z30" s="429"/>
      <c r="AA30" s="429"/>
      <c r="AB30" s="429"/>
      <c r="AC30" s="429"/>
      <c r="AD30" s="429"/>
      <c r="AE30" s="429"/>
      <c r="AF30" s="429"/>
      <c r="AG30" s="429"/>
      <c r="AH30" s="429"/>
      <c r="AI30" s="429"/>
      <c r="AJ30" s="429"/>
      <c r="AK30" s="429"/>
      <c r="AL30" s="429"/>
      <c r="AM30" s="429"/>
      <c r="AN30" s="429"/>
      <c r="AO30" s="429"/>
      <c r="AP30" s="429"/>
      <c r="AQ30" s="429"/>
      <c r="AR30" s="429"/>
      <c r="AS30" s="430"/>
      <c r="AT30" s="471">
        <v>0</v>
      </c>
      <c r="AU30" s="547"/>
      <c r="AV30" s="547"/>
      <c r="AW30" s="547"/>
      <c r="AX30" s="547"/>
      <c r="AY30" s="547"/>
      <c r="AZ30" s="547"/>
      <c r="BA30" s="547"/>
      <c r="BB30" s="547"/>
      <c r="BC30" s="547"/>
      <c r="BD30" s="547"/>
      <c r="BE30" s="548"/>
      <c r="BF30" s="471">
        <v>0</v>
      </c>
      <c r="BG30" s="503"/>
      <c r="BH30" s="503"/>
      <c r="BI30" s="503"/>
      <c r="BJ30" s="503"/>
      <c r="BK30" s="503"/>
      <c r="BL30" s="503"/>
      <c r="BM30" s="503"/>
      <c r="BN30" s="503"/>
      <c r="BO30" s="503"/>
      <c r="BP30" s="503"/>
      <c r="BQ30" s="504"/>
      <c r="BR30" s="471">
        <v>100</v>
      </c>
      <c r="BS30" s="503"/>
      <c r="BT30" s="503"/>
      <c r="BU30" s="503"/>
      <c r="BV30" s="503"/>
      <c r="BW30" s="503"/>
      <c r="BX30" s="503"/>
      <c r="BY30" s="503"/>
      <c r="BZ30" s="503"/>
      <c r="CA30" s="503"/>
      <c r="CB30" s="503"/>
      <c r="CC30" s="503"/>
      <c r="CD30" s="504"/>
      <c r="CE30" s="420"/>
      <c r="CF30" s="421"/>
      <c r="CG30" s="421"/>
      <c r="CH30" s="421"/>
      <c r="CI30" s="421"/>
      <c r="CJ30" s="421"/>
      <c r="CK30" s="421"/>
      <c r="CL30" s="421"/>
      <c r="CM30" s="421"/>
      <c r="CN30" s="421"/>
      <c r="CO30" s="421"/>
      <c r="CP30" s="421"/>
      <c r="CQ30" s="422"/>
      <c r="CR30" s="420">
        <v>0.2</v>
      </c>
      <c r="CS30" s="421"/>
      <c r="CT30" s="421"/>
      <c r="CU30" s="421"/>
      <c r="CV30" s="421"/>
      <c r="CW30" s="421"/>
      <c r="CX30" s="421"/>
      <c r="CY30" s="421"/>
      <c r="CZ30" s="421"/>
      <c r="DA30" s="421"/>
      <c r="DB30" s="421"/>
      <c r="DC30" s="421"/>
      <c r="DD30" s="422"/>
    </row>
    <row r="31" spans="1:108" ht="14.25" customHeight="1">
      <c r="A31" s="139"/>
      <c r="B31" s="429"/>
      <c r="C31" s="429"/>
      <c r="D31" s="429"/>
      <c r="E31" s="429"/>
      <c r="F31" s="429"/>
      <c r="G31" s="429"/>
      <c r="H31" s="429"/>
      <c r="I31" s="429"/>
      <c r="J31" s="429"/>
      <c r="K31" s="429"/>
      <c r="L31" s="429"/>
      <c r="M31" s="429"/>
      <c r="N31" s="429"/>
      <c r="O31" s="429"/>
      <c r="P31" s="429"/>
      <c r="Q31" s="429"/>
      <c r="R31" s="429"/>
      <c r="S31" s="429"/>
      <c r="T31" s="429"/>
      <c r="U31" s="429"/>
      <c r="V31" s="429"/>
      <c r="W31" s="429"/>
      <c r="X31" s="429"/>
      <c r="Y31" s="429"/>
      <c r="Z31" s="429"/>
      <c r="AA31" s="429"/>
      <c r="AB31" s="429"/>
      <c r="AC31" s="429"/>
      <c r="AD31" s="429"/>
      <c r="AE31" s="429"/>
      <c r="AF31" s="429"/>
      <c r="AG31" s="429"/>
      <c r="AH31" s="429"/>
      <c r="AI31" s="429"/>
      <c r="AJ31" s="429"/>
      <c r="AK31" s="429"/>
      <c r="AL31" s="429"/>
      <c r="AM31" s="429"/>
      <c r="AN31" s="429"/>
      <c r="AO31" s="429"/>
      <c r="AP31" s="429"/>
      <c r="AQ31" s="429"/>
      <c r="AR31" s="429"/>
      <c r="AS31" s="430"/>
      <c r="AT31" s="420"/>
      <c r="AU31" s="421"/>
      <c r="AV31" s="421"/>
      <c r="AW31" s="421"/>
      <c r="AX31" s="421"/>
      <c r="AY31" s="421"/>
      <c r="AZ31" s="421"/>
      <c r="BA31" s="421"/>
      <c r="BB31" s="421"/>
      <c r="BC31" s="421"/>
      <c r="BD31" s="421"/>
      <c r="BE31" s="422"/>
      <c r="BF31" s="420"/>
      <c r="BG31" s="421"/>
      <c r="BH31" s="421"/>
      <c r="BI31" s="421"/>
      <c r="BJ31" s="421"/>
      <c r="BK31" s="421"/>
      <c r="BL31" s="421"/>
      <c r="BM31" s="421"/>
      <c r="BN31" s="421"/>
      <c r="BO31" s="421"/>
      <c r="BP31" s="421"/>
      <c r="BQ31" s="422"/>
      <c r="BR31" s="495"/>
      <c r="BS31" s="496"/>
      <c r="BT31" s="496"/>
      <c r="BU31" s="496"/>
      <c r="BV31" s="496"/>
      <c r="BW31" s="496"/>
      <c r="BX31" s="496"/>
      <c r="BY31" s="496"/>
      <c r="BZ31" s="496"/>
      <c r="CA31" s="496"/>
      <c r="CB31" s="496"/>
      <c r="CC31" s="496"/>
      <c r="CD31" s="497"/>
      <c r="CE31" s="420"/>
      <c r="CF31" s="421"/>
      <c r="CG31" s="421"/>
      <c r="CH31" s="421"/>
      <c r="CI31" s="421"/>
      <c r="CJ31" s="421"/>
      <c r="CK31" s="421"/>
      <c r="CL31" s="421"/>
      <c r="CM31" s="421"/>
      <c r="CN31" s="421"/>
      <c r="CO31" s="421"/>
      <c r="CP31" s="421"/>
      <c r="CQ31" s="422"/>
      <c r="CR31" s="420"/>
      <c r="CS31" s="421"/>
      <c r="CT31" s="421"/>
      <c r="CU31" s="421"/>
      <c r="CV31" s="421"/>
      <c r="CW31" s="421"/>
      <c r="CX31" s="421"/>
      <c r="CY31" s="421"/>
      <c r="CZ31" s="421"/>
      <c r="DA31" s="421"/>
      <c r="DB31" s="421"/>
      <c r="DC31" s="421"/>
      <c r="DD31" s="422"/>
    </row>
    <row r="32" spans="1:108" ht="29.25" customHeight="1">
      <c r="A32" s="139"/>
      <c r="B32" s="429" t="s">
        <v>135</v>
      </c>
      <c r="C32" s="429"/>
      <c r="D32" s="429"/>
      <c r="E32" s="429"/>
      <c r="F32" s="429"/>
      <c r="G32" s="429"/>
      <c r="H32" s="429"/>
      <c r="I32" s="429"/>
      <c r="J32" s="429"/>
      <c r="K32" s="429"/>
      <c r="L32" s="429"/>
      <c r="M32" s="429"/>
      <c r="N32" s="429"/>
      <c r="O32" s="429"/>
      <c r="P32" s="429"/>
      <c r="Q32" s="429"/>
      <c r="R32" s="429"/>
      <c r="S32" s="429"/>
      <c r="T32" s="429"/>
      <c r="U32" s="429"/>
      <c r="V32" s="429"/>
      <c r="W32" s="429"/>
      <c r="X32" s="429"/>
      <c r="Y32" s="429"/>
      <c r="Z32" s="429"/>
      <c r="AA32" s="429"/>
      <c r="AB32" s="429"/>
      <c r="AC32" s="429"/>
      <c r="AD32" s="429"/>
      <c r="AE32" s="429"/>
      <c r="AF32" s="429"/>
      <c r="AG32" s="429"/>
      <c r="AH32" s="429"/>
      <c r="AI32" s="429"/>
      <c r="AJ32" s="429"/>
      <c r="AK32" s="429"/>
      <c r="AL32" s="429"/>
      <c r="AM32" s="429"/>
      <c r="AN32" s="429"/>
      <c r="AO32" s="429"/>
      <c r="AP32" s="429"/>
      <c r="AQ32" s="429"/>
      <c r="AR32" s="429"/>
      <c r="AS32" s="430"/>
      <c r="AT32" s="420" t="s">
        <v>29</v>
      </c>
      <c r="AU32" s="421"/>
      <c r="AV32" s="421"/>
      <c r="AW32" s="421"/>
      <c r="AX32" s="421"/>
      <c r="AY32" s="421"/>
      <c r="AZ32" s="421"/>
      <c r="BA32" s="421"/>
      <c r="BB32" s="421"/>
      <c r="BC32" s="421"/>
      <c r="BD32" s="421"/>
      <c r="BE32" s="422"/>
      <c r="BF32" s="420" t="s">
        <v>29</v>
      </c>
      <c r="BG32" s="421"/>
      <c r="BH32" s="421"/>
      <c r="BI32" s="421"/>
      <c r="BJ32" s="421"/>
      <c r="BK32" s="421"/>
      <c r="BL32" s="421"/>
      <c r="BM32" s="421"/>
      <c r="BN32" s="421"/>
      <c r="BO32" s="421"/>
      <c r="BP32" s="421"/>
      <c r="BQ32" s="422"/>
      <c r="BR32" s="495" t="s">
        <v>29</v>
      </c>
      <c r="BS32" s="496"/>
      <c r="BT32" s="496"/>
      <c r="BU32" s="496"/>
      <c r="BV32" s="496"/>
      <c r="BW32" s="496"/>
      <c r="BX32" s="496"/>
      <c r="BY32" s="496"/>
      <c r="BZ32" s="496"/>
      <c r="CA32" s="496"/>
      <c r="CB32" s="496"/>
      <c r="CC32" s="496"/>
      <c r="CD32" s="497"/>
      <c r="CE32" s="420" t="s">
        <v>29</v>
      </c>
      <c r="CF32" s="421"/>
      <c r="CG32" s="421"/>
      <c r="CH32" s="421"/>
      <c r="CI32" s="421"/>
      <c r="CJ32" s="421"/>
      <c r="CK32" s="421"/>
      <c r="CL32" s="421"/>
      <c r="CM32" s="421"/>
      <c r="CN32" s="421"/>
      <c r="CO32" s="421"/>
      <c r="CP32" s="421"/>
      <c r="CQ32" s="422"/>
      <c r="CR32" s="500">
        <f>(CR10+CR20+CR22+CR29)/4</f>
        <v>0.45</v>
      </c>
      <c r="CS32" s="501"/>
      <c r="CT32" s="501"/>
      <c r="CU32" s="501"/>
      <c r="CV32" s="501"/>
      <c r="CW32" s="501"/>
      <c r="CX32" s="501"/>
      <c r="CY32" s="501"/>
      <c r="CZ32" s="501"/>
      <c r="DA32" s="501"/>
      <c r="DB32" s="501"/>
      <c r="DC32" s="501"/>
      <c r="DD32" s="502"/>
    </row>
    <row r="34" spans="6:103" ht="18.75">
      <c r="F34" s="498" t="s">
        <v>348</v>
      </c>
      <c r="G34" s="498"/>
      <c r="H34" s="498"/>
      <c r="I34" s="498"/>
      <c r="J34" s="498"/>
      <c r="K34" s="498"/>
      <c r="L34" s="498"/>
      <c r="M34" s="498"/>
      <c r="N34" s="498"/>
      <c r="O34" s="498"/>
      <c r="P34" s="498"/>
      <c r="Q34" s="498"/>
      <c r="R34" s="498"/>
      <c r="S34" s="498"/>
      <c r="T34" s="498"/>
      <c r="U34" s="498"/>
      <c r="V34" s="498"/>
      <c r="W34" s="498"/>
      <c r="X34" s="498"/>
      <c r="Y34" s="498"/>
      <c r="Z34" s="498"/>
      <c r="AA34" s="498"/>
      <c r="AB34" s="498"/>
      <c r="AC34" s="498"/>
      <c r="AD34" s="498"/>
      <c r="AE34" s="498"/>
      <c r="AF34" s="498"/>
      <c r="AG34" s="498"/>
      <c r="AH34" s="498"/>
      <c r="AI34" s="498"/>
      <c r="AJ34" s="498"/>
      <c r="AK34" s="498"/>
      <c r="AL34" s="498"/>
      <c r="AM34" s="498"/>
      <c r="AN34" s="498"/>
      <c r="AO34" s="498"/>
      <c r="AP34" s="498"/>
      <c r="AQ34" s="498"/>
      <c r="AR34" s="498"/>
      <c r="AS34" s="498"/>
      <c r="AT34" s="261"/>
      <c r="AU34" s="498" t="s">
        <v>349</v>
      </c>
      <c r="AV34" s="498"/>
      <c r="AW34" s="498"/>
      <c r="AX34" s="498"/>
      <c r="AY34" s="498"/>
      <c r="AZ34" s="498"/>
      <c r="BA34" s="498"/>
      <c r="BB34" s="498"/>
      <c r="BC34" s="498"/>
      <c r="BD34" s="498"/>
      <c r="BE34" s="498"/>
      <c r="BF34" s="498"/>
      <c r="BG34" s="498"/>
      <c r="BH34" s="498"/>
      <c r="BI34" s="498"/>
      <c r="BJ34" s="498"/>
      <c r="BK34" s="498"/>
      <c r="BL34" s="498"/>
      <c r="BM34" s="498"/>
      <c r="BN34" s="498"/>
      <c r="BO34" s="498"/>
      <c r="BP34" s="498"/>
      <c r="BQ34" s="498"/>
      <c r="BR34" s="498"/>
      <c r="BS34" s="498"/>
      <c r="BT34" s="498"/>
      <c r="BU34" s="498"/>
      <c r="BV34" s="498"/>
      <c r="BW34" s="498"/>
      <c r="BX34" s="498"/>
      <c r="BY34" s="498"/>
      <c r="BZ34" s="498"/>
      <c r="CA34" s="498"/>
      <c r="CB34" s="498"/>
      <c r="CC34" s="498"/>
      <c r="CE34" s="435"/>
      <c r="CF34" s="435"/>
      <c r="CG34" s="435"/>
      <c r="CH34" s="435"/>
      <c r="CI34" s="435"/>
      <c r="CJ34" s="435"/>
      <c r="CK34" s="435"/>
      <c r="CL34" s="435"/>
      <c r="CM34" s="435"/>
      <c r="CN34" s="435"/>
      <c r="CO34" s="435"/>
      <c r="CP34" s="435"/>
      <c r="CQ34" s="435"/>
      <c r="CR34" s="435"/>
      <c r="CS34" s="435"/>
      <c r="CT34" s="435"/>
      <c r="CU34" s="435"/>
      <c r="CV34" s="435"/>
      <c r="CW34" s="435"/>
      <c r="CX34" s="435"/>
      <c r="CY34" s="435"/>
    </row>
    <row r="35" spans="6:103" ht="18.75">
      <c r="F35" s="416" t="s">
        <v>8</v>
      </c>
      <c r="G35" s="416"/>
      <c r="H35" s="416"/>
      <c r="I35" s="416"/>
      <c r="J35" s="416"/>
      <c r="K35" s="416"/>
      <c r="L35" s="416"/>
      <c r="M35" s="416"/>
      <c r="N35" s="416"/>
      <c r="O35" s="416"/>
      <c r="P35" s="416"/>
      <c r="Q35" s="416"/>
      <c r="R35" s="416"/>
      <c r="S35" s="416"/>
      <c r="T35" s="416"/>
      <c r="U35" s="416"/>
      <c r="V35" s="416"/>
      <c r="W35" s="416"/>
      <c r="X35" s="416"/>
      <c r="Y35" s="416"/>
      <c r="Z35" s="416"/>
      <c r="AA35" s="416"/>
      <c r="AB35" s="416"/>
      <c r="AC35" s="416"/>
      <c r="AD35" s="416"/>
      <c r="AE35" s="416"/>
      <c r="AF35" s="416"/>
      <c r="AG35" s="416"/>
      <c r="AH35" s="416"/>
      <c r="AI35" s="416"/>
      <c r="AJ35" s="416"/>
      <c r="AK35" s="416"/>
      <c r="AL35" s="416"/>
      <c r="AM35" s="416"/>
      <c r="AN35" s="416"/>
      <c r="AO35" s="416"/>
      <c r="AP35" s="416"/>
      <c r="AQ35" s="416"/>
      <c r="AR35" s="416"/>
      <c r="AS35" s="416"/>
      <c r="AT35" s="36"/>
      <c r="AU35" s="416" t="s">
        <v>9</v>
      </c>
      <c r="AV35" s="416"/>
      <c r="AW35" s="416"/>
      <c r="AX35" s="416"/>
      <c r="AY35" s="416"/>
      <c r="AZ35" s="416"/>
      <c r="BA35" s="416"/>
      <c r="BB35" s="416"/>
      <c r="BC35" s="416"/>
      <c r="BD35" s="416"/>
      <c r="BE35" s="416"/>
      <c r="BF35" s="416"/>
      <c r="BG35" s="416"/>
      <c r="BH35" s="416"/>
      <c r="BI35" s="416"/>
      <c r="BJ35" s="416"/>
      <c r="BK35" s="416"/>
      <c r="BL35" s="416"/>
      <c r="BM35" s="416"/>
      <c r="BN35" s="416"/>
      <c r="BO35" s="416"/>
      <c r="BP35" s="416"/>
      <c r="BQ35" s="416"/>
      <c r="BR35" s="416"/>
      <c r="BS35" s="416"/>
      <c r="BT35" s="416"/>
      <c r="BU35" s="416"/>
      <c r="BV35" s="416"/>
      <c r="BW35" s="416"/>
      <c r="BX35" s="416"/>
      <c r="BY35" s="416"/>
      <c r="BZ35" s="416"/>
      <c r="CA35" s="416"/>
      <c r="CB35" s="416"/>
      <c r="CC35" s="416"/>
      <c r="CD35" s="36"/>
      <c r="CE35" s="416" t="s">
        <v>10</v>
      </c>
      <c r="CF35" s="416"/>
      <c r="CG35" s="416"/>
      <c r="CH35" s="416"/>
      <c r="CI35" s="416"/>
      <c r="CJ35" s="416"/>
      <c r="CK35" s="416"/>
      <c r="CL35" s="416"/>
      <c r="CM35" s="416"/>
      <c r="CN35" s="416"/>
      <c r="CO35" s="416"/>
      <c r="CP35" s="416"/>
      <c r="CQ35" s="416"/>
      <c r="CR35" s="416"/>
      <c r="CS35" s="416"/>
      <c r="CT35" s="416"/>
      <c r="CU35" s="416"/>
      <c r="CV35" s="416"/>
      <c r="CW35" s="416"/>
      <c r="CX35" s="416"/>
      <c r="CY35" s="416"/>
    </row>
  </sheetData>
  <sheetProtection/>
  <mergeCells count="136">
    <mergeCell ref="CU5:DC5"/>
    <mergeCell ref="F34:AS34"/>
    <mergeCell ref="AU34:CC34"/>
    <mergeCell ref="CE34:CY34"/>
    <mergeCell ref="F35:AS35"/>
    <mergeCell ref="AU35:CC35"/>
    <mergeCell ref="CE35:CY35"/>
    <mergeCell ref="B32:AS32"/>
    <mergeCell ref="AT32:BE32"/>
    <mergeCell ref="BF32:BQ32"/>
    <mergeCell ref="B31:AS31"/>
    <mergeCell ref="AT31:BE31"/>
    <mergeCell ref="BF31:BQ31"/>
    <mergeCell ref="BR31:CD31"/>
    <mergeCell ref="CE29:CQ29"/>
    <mergeCell ref="B30:AS30"/>
    <mergeCell ref="AT30:BE30"/>
    <mergeCell ref="CR29:DD29"/>
    <mergeCell ref="BF30:BQ30"/>
    <mergeCell ref="BR30:CD30"/>
    <mergeCell ref="CE32:CQ32"/>
    <mergeCell ref="CR32:DD32"/>
    <mergeCell ref="CE31:CQ31"/>
    <mergeCell ref="CR31:DD31"/>
    <mergeCell ref="CE30:CQ30"/>
    <mergeCell ref="CR30:DD30"/>
    <mergeCell ref="BR32:CD32"/>
    <mergeCell ref="B28:AS28"/>
    <mergeCell ref="AT28:BE28"/>
    <mergeCell ref="BF28:BQ28"/>
    <mergeCell ref="BR28:CD28"/>
    <mergeCell ref="B29:AS29"/>
    <mergeCell ref="AT29:BE29"/>
    <mergeCell ref="BF29:BQ29"/>
    <mergeCell ref="BR29:CD29"/>
    <mergeCell ref="CE28:CQ28"/>
    <mergeCell ref="CR28:DD28"/>
    <mergeCell ref="AT26:BE27"/>
    <mergeCell ref="BF26:BQ27"/>
    <mergeCell ref="BR26:CD27"/>
    <mergeCell ref="CE26:CQ27"/>
    <mergeCell ref="CR26:DD27"/>
    <mergeCell ref="B27:AS27"/>
    <mergeCell ref="B26:AS26"/>
    <mergeCell ref="CR22:DD22"/>
    <mergeCell ref="AT23:BE23"/>
    <mergeCell ref="BF23:BQ23"/>
    <mergeCell ref="CR23:DD23"/>
    <mergeCell ref="AT24:BE25"/>
    <mergeCell ref="BF24:BQ25"/>
    <mergeCell ref="BR24:CD25"/>
    <mergeCell ref="CE24:CQ25"/>
    <mergeCell ref="CR20:DD20"/>
    <mergeCell ref="BR20:CD20"/>
    <mergeCell ref="CE20:CQ20"/>
    <mergeCell ref="BF21:BQ21"/>
    <mergeCell ref="CR21:DD21"/>
    <mergeCell ref="CE21:CQ21"/>
    <mergeCell ref="CR24:DD25"/>
    <mergeCell ref="AT22:BE22"/>
    <mergeCell ref="BF22:BQ22"/>
    <mergeCell ref="CE23:CQ23"/>
    <mergeCell ref="BR23:CD23"/>
    <mergeCell ref="CE22:CQ22"/>
    <mergeCell ref="B24:AS24"/>
    <mergeCell ref="B25:AS25"/>
    <mergeCell ref="B21:AS21"/>
    <mergeCell ref="AT21:BE21"/>
    <mergeCell ref="B20:AS20"/>
    <mergeCell ref="AT20:BE20"/>
    <mergeCell ref="B22:AS22"/>
    <mergeCell ref="B23:AS23"/>
    <mergeCell ref="CE18:CQ19"/>
    <mergeCell ref="CR18:DD19"/>
    <mergeCell ref="B19:AS19"/>
    <mergeCell ref="B18:AS18"/>
    <mergeCell ref="AT18:BE19"/>
    <mergeCell ref="BF18:BQ19"/>
    <mergeCell ref="CR12:DD13"/>
    <mergeCell ref="B13:AS13"/>
    <mergeCell ref="B14:AS14"/>
    <mergeCell ref="CR17:DD17"/>
    <mergeCell ref="B16:AS16"/>
    <mergeCell ref="AT16:BE16"/>
    <mergeCell ref="BF16:BQ16"/>
    <mergeCell ref="CE17:CQ17"/>
    <mergeCell ref="B17:AS17"/>
    <mergeCell ref="AT17:BE17"/>
    <mergeCell ref="CE16:CQ16"/>
    <mergeCell ref="CR16:DD16"/>
    <mergeCell ref="CR10:DD10"/>
    <mergeCell ref="B11:AS11"/>
    <mergeCell ref="AT11:BE11"/>
    <mergeCell ref="BF11:BQ11"/>
    <mergeCell ref="CR14:DD15"/>
    <mergeCell ref="B15:AS15"/>
    <mergeCell ref="B12:AS12"/>
    <mergeCell ref="BR14:CD15"/>
    <mergeCell ref="BR12:CD13"/>
    <mergeCell ref="AT8:BE8"/>
    <mergeCell ref="BR22:CD22"/>
    <mergeCell ref="BR21:CD21"/>
    <mergeCell ref="BF8:BQ8"/>
    <mergeCell ref="BR16:CD16"/>
    <mergeCell ref="BR17:CD17"/>
    <mergeCell ref="BR18:CD19"/>
    <mergeCell ref="BF17:BQ17"/>
    <mergeCell ref="BF20:BQ20"/>
    <mergeCell ref="CR11:DD11"/>
    <mergeCell ref="B10:AS10"/>
    <mergeCell ref="AT10:BE10"/>
    <mergeCell ref="BF10:BQ10"/>
    <mergeCell ref="BR10:CD10"/>
    <mergeCell ref="CE10:CQ10"/>
    <mergeCell ref="CE11:CQ11"/>
    <mergeCell ref="BR11:CD11"/>
    <mergeCell ref="CE14:CQ15"/>
    <mergeCell ref="AT14:BE15"/>
    <mergeCell ref="BF14:BQ15"/>
    <mergeCell ref="A9:AS9"/>
    <mergeCell ref="AT9:BE9"/>
    <mergeCell ref="BF9:BQ9"/>
    <mergeCell ref="BR9:CD9"/>
    <mergeCell ref="CE12:CQ13"/>
    <mergeCell ref="AT12:BE13"/>
    <mergeCell ref="BF12:BQ13"/>
    <mergeCell ref="CR9:DD9"/>
    <mergeCell ref="A3:DD3"/>
    <mergeCell ref="K4:CT4"/>
    <mergeCell ref="K5:CT5"/>
    <mergeCell ref="A7:AS8"/>
    <mergeCell ref="AT7:BQ7"/>
    <mergeCell ref="BR7:CD8"/>
    <mergeCell ref="CE7:CQ8"/>
    <mergeCell ref="CR7:DD8"/>
    <mergeCell ref="CE9:CQ9"/>
  </mergeCells>
  <printOptions/>
  <pageMargins left="0.7874015748031497" right="0.31496062992125984" top="0.5905511811023623" bottom="0.1968503937007874" header="0.1968503937007874" footer="0.1968503937007874"/>
  <pageSetup horizontalDpi="600" verticalDpi="600" orientation="portrait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  <oddFooter>&amp;R&amp;8&amp;P</oddFooter>
  </headerFooter>
  <rowBreaks count="1" manualBreakCount="1">
    <brk id="21" max="10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cdc</dc:creator>
  <cp:keywords/>
  <dc:description/>
  <cp:lastModifiedBy>Nikita</cp:lastModifiedBy>
  <cp:lastPrinted>2019-03-28T14:05:52Z</cp:lastPrinted>
  <dcterms:created xsi:type="dcterms:W3CDTF">2011-11-28T09:47:50Z</dcterms:created>
  <dcterms:modified xsi:type="dcterms:W3CDTF">2020-04-01T11:10:44Z</dcterms:modified>
  <cp:category/>
  <cp:version/>
  <cp:contentType/>
  <cp:contentStatus/>
</cp:coreProperties>
</file>